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1 NHF Kernobst\Checkliste\2025\"/>
    </mc:Choice>
  </mc:AlternateContent>
  <xr:revisionPtr revIDLastSave="0" documentId="13_ncr:1_{DD1D5237-71E7-445D-A3F6-7754D6C4E35F}" xr6:coauthVersionLast="47" xr6:coauthVersionMax="47" xr10:uidLastSave="{00000000-0000-0000-0000-000000000000}"/>
  <bookViews>
    <workbookView xWindow="-120" yWindow="-120" windowWidth="29040" windowHeight="15840" tabRatio="690" xr2:uid="{00000000-000D-0000-FFFF-FFFF00000000}"/>
  </bookViews>
  <sheets>
    <sheet name="V_27.01.2025" sheetId="30" r:id="rId1"/>
  </sheets>
  <definedNames>
    <definedName name="_FilterDatabase" localSheetId="0" hidden="1">'V_27.01.2025'!$B$2:$F$137</definedName>
    <definedName name="_xlnm._FilterDatabase" localSheetId="0" hidden="1">'V_27.01.2025'!$B$2:$F$137</definedName>
    <definedName name="_xlnm.Print_Area" localSheetId="0">'V_27.01.2025'!$A$1:$I$155</definedName>
    <definedName name="_xlnm.Print_Titles" localSheetId="0">'V_27.01.2025'!$2:$2</definedName>
    <definedName name="Print_Area" localSheetId="0">'V_27.01.2025'!$B$2:$F$137</definedName>
    <definedName name="Print_Titles" localSheetId="0">'V_27.01.2025'!$2:$2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0" l="1"/>
  <c r="E128" i="30"/>
  <c r="E129" i="30"/>
  <c r="E126" i="30"/>
  <c r="E117" i="30"/>
  <c r="E118" i="30"/>
  <c r="E119" i="30"/>
  <c r="E120" i="30"/>
  <c r="E121" i="30"/>
  <c r="E122" i="30"/>
  <c r="E116" i="30"/>
  <c r="E104" i="30"/>
  <c r="E105" i="30"/>
  <c r="E106" i="30"/>
  <c r="E107" i="30"/>
  <c r="E108" i="30"/>
  <c r="E109" i="30"/>
  <c r="E110" i="30"/>
  <c r="E111" i="30"/>
  <c r="E112" i="30"/>
  <c r="E103" i="30"/>
  <c r="E96" i="30"/>
  <c r="E97" i="30"/>
  <c r="E98" i="30"/>
  <c r="E99" i="30"/>
  <c r="E95" i="30"/>
  <c r="E69" i="30"/>
  <c r="E70" i="30"/>
  <c r="E71" i="30"/>
  <c r="E72" i="30"/>
  <c r="E73" i="30"/>
  <c r="E74" i="30"/>
  <c r="E75" i="30"/>
  <c r="E76" i="30"/>
  <c r="E77" i="30"/>
  <c r="E78" i="30"/>
  <c r="E79" i="30"/>
  <c r="E80" i="30"/>
  <c r="E81" i="30"/>
  <c r="E82" i="30"/>
  <c r="E83" i="30"/>
  <c r="E84" i="30"/>
  <c r="E85" i="30"/>
  <c r="E86" i="30"/>
  <c r="E87" i="30"/>
  <c r="E88" i="30"/>
  <c r="E89" i="30"/>
  <c r="E90" i="30"/>
  <c r="E91" i="30"/>
  <c r="E68" i="30"/>
  <c r="E45" i="30"/>
  <c r="E46" i="30"/>
  <c r="E47" i="30"/>
  <c r="E48" i="30"/>
  <c r="E49" i="30"/>
  <c r="E50" i="30"/>
  <c r="E51" i="30"/>
  <c r="E52" i="30"/>
  <c r="E53" i="30"/>
  <c r="E54" i="30"/>
  <c r="E55" i="30"/>
  <c r="E56" i="30"/>
  <c r="E57" i="30"/>
  <c r="E58" i="30"/>
  <c r="E59" i="30"/>
  <c r="E60" i="30"/>
  <c r="E61" i="30"/>
  <c r="E62" i="30"/>
  <c r="E63" i="30"/>
  <c r="E64" i="30"/>
  <c r="E44" i="30"/>
  <c r="E6" i="30"/>
  <c r="E7" i="30"/>
  <c r="E8" i="30"/>
  <c r="E9" i="30"/>
  <c r="E10" i="30"/>
  <c r="E11" i="30"/>
  <c r="E12" i="30"/>
  <c r="E13" i="30"/>
  <c r="E14" i="30"/>
  <c r="E15" i="30"/>
  <c r="E16" i="30"/>
  <c r="E17" i="30"/>
  <c r="E18" i="30"/>
  <c r="E19" i="30"/>
  <c r="E20" i="30"/>
  <c r="E21" i="30"/>
  <c r="E22" i="30"/>
  <c r="E23" i="30"/>
  <c r="E24" i="30"/>
  <c r="E25" i="30"/>
  <c r="E26" i="30"/>
  <c r="E27" i="30"/>
  <c r="E28" i="30"/>
  <c r="E29" i="30"/>
  <c r="E30" i="30"/>
  <c r="E31" i="30"/>
  <c r="E32" i="30"/>
  <c r="E33" i="30"/>
  <c r="E34" i="30"/>
  <c r="E35" i="30"/>
  <c r="E36" i="30"/>
  <c r="E37" i="30"/>
  <c r="E38" i="30"/>
  <c r="E39" i="30"/>
  <c r="E40" i="30"/>
  <c r="E5" i="30"/>
  <c r="E130" i="30" l="1"/>
  <c r="G148" i="30" s="1"/>
  <c r="E123" i="30"/>
  <c r="G147" i="30" s="1"/>
  <c r="E100" i="30"/>
  <c r="G145" i="30" s="1"/>
  <c r="E113" i="30"/>
  <c r="G146" i="30" s="1"/>
  <c r="E65" i="30"/>
  <c r="G143" i="30" s="1"/>
  <c r="E41" i="30"/>
  <c r="G142" i="30" s="1"/>
  <c r="E92" i="30"/>
  <c r="G144" i="30" s="1"/>
  <c r="G154" i="30" l="1"/>
  <c r="F152" i="30"/>
</calcChain>
</file>

<file path=xl/sharedStrings.xml><?xml version="1.0" encoding="utf-8"?>
<sst xmlns="http://schemas.openxmlformats.org/spreadsheetml/2006/main" count="504" uniqueCount="447">
  <si>
    <t xml:space="preserve">Zeitpunkt der Ernte </t>
  </si>
  <si>
    <t>Reduktion von fossilen Energieträgern</t>
  </si>
  <si>
    <t>Bewässerung: Methode</t>
  </si>
  <si>
    <t>Bewässerung: Bedarf</t>
  </si>
  <si>
    <t xml:space="preserve">Arbeitssicherheit und Gesundheitsschutz </t>
  </si>
  <si>
    <t>Minimierung Bodenverdichtung</t>
  </si>
  <si>
    <t>Ohrwurmförderung</t>
  </si>
  <si>
    <t>Greifvögel</t>
  </si>
  <si>
    <t>Insektenfressende Vögel</t>
  </si>
  <si>
    <t>PSM: Einsatzperiode Fungizide</t>
  </si>
  <si>
    <t>Bewässerung: Wasserherkunft</t>
  </si>
  <si>
    <t>PSM: Einsatzperiode Insektizide &amp; Akarizide</t>
  </si>
  <si>
    <t>Behangsregulierung</t>
  </si>
  <si>
    <t>Massnahme</t>
  </si>
  <si>
    <t>Nr.</t>
  </si>
  <si>
    <t>PSM: raubmilbenschonende PSM</t>
  </si>
  <si>
    <t>Punktbehandlung</t>
  </si>
  <si>
    <t>Strukturen zur Nützlingsförderung</t>
  </si>
  <si>
    <t>Erneuerbare Energie: Kauf</t>
  </si>
  <si>
    <t>Ausbildung Lernende</t>
  </si>
  <si>
    <t>Öffentlichkeitsarbeit</t>
  </si>
  <si>
    <t>Vernetzungsprojekt</t>
  </si>
  <si>
    <t>PSM: mit besonderem Risikopotenzial</t>
  </si>
  <si>
    <t>PSM: Betriebsmittelliste für den biologischen Landbau</t>
  </si>
  <si>
    <t>Erneuerbare Energie: Produktion</t>
  </si>
  <si>
    <t>Bewuchs des Baumstreifens</t>
  </si>
  <si>
    <t>Die zwei äussersten Randreihen werden nur von aussen nach innen behandelt.</t>
  </si>
  <si>
    <t>Vollständiger Verzicht auf chemisch-synthetische Insektizide gegen Wickler</t>
  </si>
  <si>
    <t>Arbeitsverträge</t>
  </si>
  <si>
    <t>Mögliche Punkte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</si>
  <si>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</si>
  <si>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</si>
  <si>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</si>
  <si>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</si>
  <si>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</si>
  <si>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</si>
  <si>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</si>
  <si>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</si>
  <si>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Klima</t>
  </si>
  <si>
    <t>Erforderliche Punktzahl: 2</t>
  </si>
  <si>
    <t>Erforderliche Punktzahl: 1</t>
  </si>
  <si>
    <t xml:space="preserve">Herbizid im Baumstreifen: kein Einsatz </t>
  </si>
  <si>
    <t>Herbizid im Baumstreifen: Teilverzicht</t>
  </si>
  <si>
    <t>Wuchsstoffherbizide</t>
  </si>
  <si>
    <t>Nachhaltigkeitsziel Biodiversität</t>
  </si>
  <si>
    <t>Keine Bewässerung</t>
  </si>
  <si>
    <t>Spezifische Pflanzenschutzprogramme</t>
  </si>
  <si>
    <t>Wetterstation</t>
  </si>
  <si>
    <t>Erforderliche Punktzahl: 3</t>
  </si>
  <si>
    <t>Reduktion Eintrag PSM</t>
  </si>
  <si>
    <t>Birnenblattsauger</t>
  </si>
  <si>
    <t>Handausdünnung</t>
  </si>
  <si>
    <t>Reduktion von Abdrift</t>
  </si>
  <si>
    <t>Sommerschnitt</t>
  </si>
  <si>
    <t>Entblätterung</t>
  </si>
  <si>
    <t>Ca-Blattdüngung</t>
  </si>
  <si>
    <t xml:space="preserve">Mulchen </t>
  </si>
  <si>
    <t xml:space="preserve"> Blattanalysen</t>
  </si>
  <si>
    <t>Bodenanalyse</t>
  </si>
  <si>
    <t>ÖLN</t>
  </si>
  <si>
    <t>Nützlingsstreifen Umfeld</t>
  </si>
  <si>
    <t>Verringerung der Lebensmittelverschwendung</t>
  </si>
  <si>
    <t>Alle Sprühgeräte sind mit Antidriftdüsen oder Injektordüsen ausgerüstet.</t>
  </si>
  <si>
    <t>Die ÖLN-Auflagen im Kernobst sind erfüllt.</t>
  </si>
  <si>
    <t>Blätter werden spätestens bis zum Austrieb aus den Baumstreifen entfernt und zerkleinert.</t>
  </si>
  <si>
    <t>Der Betrieb nimmt an einem Projekt zur Förderung der Biodiversität teil (z.B. Vernetzungsprojekt).</t>
  </si>
  <si>
    <t>Der Betrieb setzt Gerätekombinationen ein.</t>
  </si>
  <si>
    <t>Der Betrieb verrichtet Arbeitsdurchgänge mit Stelzen, Leitern oder mit Rückenspritze oder verwendet manuelle Erntewagen.</t>
  </si>
  <si>
    <t>Raubmilben</t>
  </si>
  <si>
    <t>Teilnahme an Versuchs- und Innovationsprojekten, regionale Programme</t>
  </si>
  <si>
    <t>Baumstreifen schmal</t>
  </si>
  <si>
    <t>Förderung Fledermäuse</t>
  </si>
  <si>
    <t>Nützlingsstreifen in der Fahrgasse</t>
  </si>
  <si>
    <t>Frostbekämpfungsmethoden</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</si>
  <si>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</si>
  <si>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</si>
  <si>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</si>
  <si>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</si>
  <si>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</si>
  <si>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</si>
  <si>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Die Belichtung und Ausfärbung der Äpfel wird durch Sommerschnitt gefördert.</t>
  </si>
  <si>
    <t>Einsaat Baumstreifen</t>
  </si>
  <si>
    <t>Alle Gebläsespritzen sind mit einer Auffangwanne und Saugmatte ausgerüstet.</t>
  </si>
  <si>
    <t xml:space="preserve">Die Mitarbeitenden sind durch den Betriebsleiter für Arbeitssicherheit und Gesundheitsschutz geschult. </t>
  </si>
  <si>
    <t>Florfliegen</t>
  </si>
  <si>
    <t>In Kernobstparzellen werden mindestens alle 5 Jahre Bodenanalysen gemäss ÖLN-Vorschriften durchgeführt oder es werden alle 10 Jahre Bodenproben durchgeführt, welche folgende zusätzliche Werte analysieren: Humus und biologische Aktivität.</t>
  </si>
  <si>
    <t>Kernobst, welches nicht der 1. oder 2. Klasse entspricht wird als Mostobst, Dörrobst, Brennobst oder Viehfutter verwertet.</t>
  </si>
  <si>
    <t>Beim Mulchen der Fahrgassen bleibt der Streifen im Zwischenradbereich stehen.</t>
  </si>
  <si>
    <t>Die Unterkunft entspricht den Anforderungen der Gesetzgebung.</t>
  </si>
  <si>
    <t>Reduktion von Abdrift – Sensoren</t>
  </si>
  <si>
    <t>Reduktion von Abdrift – Randreihen</t>
  </si>
  <si>
    <t>Reduktion von Abdrift – Hagelschutznetze</t>
  </si>
  <si>
    <t>Reduktion Abdrift und Abschwemmung – Pufferstreifen</t>
  </si>
  <si>
    <t>Vorbeugende Massnahme
Feldhygiene – Früchte</t>
  </si>
  <si>
    <t>Vorbeugende Massnahme
Feldhygiene – Blätter</t>
  </si>
  <si>
    <t>Verwirrungstechnik / Viruspräparate: Wickler</t>
  </si>
  <si>
    <t>Anbau robuster / resistenter Sorten</t>
  </si>
  <si>
    <t>Organisches Material – Phosphor und Humusaufbau</t>
  </si>
  <si>
    <t>Organisches Material – Stickstoff und Humusaufbau</t>
  </si>
  <si>
    <t>Teilnahme an regionalen / überregionalen Weiterbildungsanlässen</t>
  </si>
  <si>
    <t>Der Betrieb bildet innerhalb von drei Jahren mind. einen Lernenden für das Berufsfeld Landwirtschaft aus.</t>
  </si>
  <si>
    <t>Alternierendes Mulchen der Fahrgassen</t>
  </si>
  <si>
    <t>Erforderliche Punktzahl: 8</t>
  </si>
  <si>
    <t>Altgrasinseln in Abankerungszonen</t>
  </si>
  <si>
    <t>Anpassen der Baumhöhe an die
Reihenabstände</t>
  </si>
  <si>
    <t>Die Baumhöhe darf nach dem Winterschnitt nicht höher als 50% des Reihenabstandes  + 1 m betragen.</t>
  </si>
  <si>
    <t>Alle Zugfahrzeuge sind mit Hinterreifen von mind. 380 mm Breite ausgerüstet.</t>
  </si>
  <si>
    <t>Reduktion von Abdrift – Hecken oder Seitennetze oder Insektenschutznetze</t>
  </si>
  <si>
    <t>Insektenschutznetze</t>
  </si>
  <si>
    <t>Der Erntetermin wird anhand von Reifemessungen direkt auf dem Betrieb festgelegt.</t>
  </si>
  <si>
    <t>Hagelschutznetze sind montiert.</t>
  </si>
  <si>
    <t>In der Standortgemeinde oder im Umkreis von 7km ab Betriebszentrum ist mind. eine Wetterstation installiert. Die Wetterstation muss die Regenmenge, Temperatur, Luftfeuchtigkeit und Blattnassdauer messen können und damit die Erstellung von Prognosemodellen ermöglichen. Der Produzent hat Zugang zu den Messdaten und nutzt diese bei der Festlegung der Pflanzenschutzbehandlungen.</t>
  </si>
  <si>
    <t>Der Kernobstbetrieb nimmt an einem spezifischen Pflanzenschutzprogramm eines Zwischenhandelsbetriebes teil.</t>
  </si>
  <si>
    <t>Selbstchecktool - Pflanzenschutzmittel und 
Gewässerschutz (Gute landwirtschaftliche Praxis)</t>
  </si>
  <si>
    <t>Das Selbstchecktool sowie die Lernplattform wird zur kritischen Überprüfung der eigenen guten fachlichen Praxis angewendet. Alle Module sind min. alle 4 Jahre zu absolvieren.</t>
  </si>
  <si>
    <t>Die Apfelbäume werden für eine bessere Ausfärbung der Früchte maschinell entblättert.</t>
  </si>
  <si>
    <t xml:space="preserve">Die Apfelbäume werden zur Optimierung der Qualität von Hand ausgedünnt. </t>
  </si>
  <si>
    <t>Bei familienexternen Festangestellten liegt ein schriftlicher Musterarbeitsvertrag vor.</t>
  </si>
  <si>
    <t>Erforderliche Punktzahl: 17</t>
  </si>
  <si>
    <t>Sektoren von Düsen werden mit Vegetationssensoren gesteuert (nicht kumulierbar mit 1.2).</t>
  </si>
  <si>
    <t>Reihenanfang, Reihenende und Pflanzlücken werden mit Vegetationssensor (links / rechts) gesteuert (nicht kumulierbar mit 1.1).</t>
  </si>
  <si>
    <t>Erfüllt, wenn</t>
  </si>
  <si>
    <t>Nicht erfüllt, wenn</t>
  </si>
  <si>
    <t>Mindestens ein Pflanzenschutzmittel-Sprühgerät, welches im Kernobstbau eingesetzt wird, mit gesteuerten Vegetationssensoren ausgestattet ist.</t>
  </si>
  <si>
    <t xml:space="preserve">Mindestens ein Pflanzenschutzmittel-Sprühgerät, welches im Kernobstbau eingesetzt wird, Reihenanfang, Reihenende und Pflanzlücken mit Vegetationssensor (links / rechts) erfassen und die Behandlung steuern kann.
</t>
  </si>
  <si>
    <t xml:space="preserve">Alle Sprühgeräte, welche im Kernobstbau eingesetzt werden, mit Antidriftdüsen (AD) oder Injektordüsen (ID) ausgerüstet sind.
</t>
  </si>
  <si>
    <t>Die Anlage aus mindestens 4 Reihen besteht und bei allen Kernobstanlagen die äussersten zwei Randreihen von aussen nach innen behandelt werden können (ausserhalb der äussersten Randreihe muss eine Fahrgasse vorhanden sein).</t>
  </si>
  <si>
    <t>Massnahme betrifft Apfelanlagen.</t>
  </si>
  <si>
    <t xml:space="preserve">2/3 der Fläche mit Hagelschutznetzen ausgerüstet sind. </t>
  </si>
  <si>
    <t xml:space="preserve">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t>
  </si>
  <si>
    <t>Blätter spätestens bis zum Austrieb entfernt und zerkleinert werden.</t>
  </si>
  <si>
    <t xml:space="preserve">Ab 30. Juni im Kernobstbau nur Fungizide eingesetzt werden, welche im biologischen Landbau bewilligt sind.
</t>
  </si>
  <si>
    <t xml:space="preserve">Ab 30. Juni auf mind. 50 % der Kernobstfläche nur Fungizide eingesetzt werden, welche im biologischen Landbau bewilligt sind.
</t>
  </si>
  <si>
    <r>
      <t xml:space="preserve">Ab 30. Juni auf mind. 25 % der Kernobstfläche nur Fungizide eingesetzt werden, welche im biologischen Landbau bewilligt sind.
</t>
    </r>
    <r>
      <rPr>
        <b/>
        <sz val="14"/>
        <color theme="1"/>
        <rFont val="Calibri"/>
        <family val="2"/>
      </rPr>
      <t xml:space="preserve"> </t>
    </r>
  </si>
  <si>
    <t>Ab 30. Juni auf mind. 5 % der Kernobstfläche nur Fungizide eingesetzt werden, welche im biologischen Landbau bewilligt sind.</t>
  </si>
  <si>
    <t xml:space="preserve">Ab 30. Juni im Kernobstbau nur Insektizide und Akarizide eingesetzt werden, welche im biologischen Landbau bewilligt sind.
</t>
  </si>
  <si>
    <t xml:space="preserve">Ab 30. Juni auf mind. 50 % der Kernobstfläche nur Insektizide und Akarizide eingesetzt werden, welche im biologischen Landbau bewilligt sind.
</t>
  </si>
  <si>
    <t xml:space="preserve">Ab 30. Juni auf mind. 25 % der Kernobstfläche nur Insektizide und Akarizide eingesetzt werden, welche im biologischen Landbau bewilligt sind.
</t>
  </si>
  <si>
    <t xml:space="preserve">Ab 30. Juni auf mind. 5 % der Kernobstfläche nur Insektizide und Akarizide eingesetzt werden, welche im biologischen Landbau bewilligt sind.
</t>
  </si>
  <si>
    <t>Ausschliesslich raubmilbenschonende Pflanzenschutzmittel der Einstufung «N» eingesetzt werden.</t>
  </si>
  <si>
    <t>Referenz: Kulturjournal/Feldkalender
Referenz (Link): Aktionsplan zur Risikoreduktion und nachhaltigen Anwendung von Pflanzenschutzmitteln
Anhang 9.1 Liste PSM mit besonderem Risikopotential</t>
  </si>
  <si>
    <t>Keine PSM mit besonderen Risikopotenzialen eingesetzt werden. 
Ausnahmen: 
- Kupfer: max. 1.5 kg Wirkstoff/Jahr erlaubt
- Allgemeinverfügung des BLW oder Sonderbewilligung des Kantons (muss vorliegen)
Referenz: Notfallzulassungen BLV</t>
  </si>
  <si>
    <t xml:space="preserve">Auf mind. 10 % der Kernobstfläche ausschliesslich Pflanzenschutzmittel eingesetzt werden, welche im biologischen Landbau bewilligt sind.
</t>
  </si>
  <si>
    <t xml:space="preserve">Auf mind. 5 % der Kernobstfläche ausschliesslich Pflanzenschutzmittel eingesetzt werden, welche im biologischen Landbau bewilligt sind.
</t>
  </si>
  <si>
    <t>Mind. 5 % der Tafelkernobstfläche mit robusten oder resistenten Sorten angebaut werden.</t>
  </si>
  <si>
    <t>Mind. 2% der Tafelkernobstfläche mit robusten oder resistenten Sorten angebaut werden.</t>
  </si>
  <si>
    <t>Der Kernobstbetrieb an einem spezifischen Pflanzenschutzprogramm eines Zwischenhandelsbetriebes teilnimmt und die ensprechende Liste vorweisen kann.</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</si>
  <si>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</si>
  <si>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</si>
  <si>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</si>
  <si>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Es müssen nicht alle Sprühgeräte mit Vegetationssensoren ausgerüstet sein. Ausgenommen sind Herbizidspritzen.
Hinweis: Visuelle Kontrolle ausreichend
Referenz (Link): Merkblatt Agridea «Reduktion der Drift und Abschwemmung von Pflanzenschutzmitteln im Obstbau und in Strauchbeeren»</t>
  </si>
  <si>
    <t xml:space="preserve">Es müssen nicht alle Sprühgeräte mit Vegetationssensoren ausgerüstet sein. Ausgenommen sind Herbizidspritzen.
Hinweis: Visuelle Kontrolle ausreichend
Referenz (Link): Merkblatt Agridea «Reduktion der Drift und Abschwemmung von Pflanzenschutzmitteln im Obstbau und in Strauchbeeren»
</t>
  </si>
  <si>
    <t xml:space="preserve">Ausnahme für Geräte, welche nicht im Kernobstbau eingesetzt werden (auch Herbizidspritzen).
Hinweis: Visuelle Kontrolle ausreichend
Referenz (Link): Merkblatt Agridea «Reduktion der Drift und Abschwemmung von Pflanzenschutzmitteln im Obstbau und in Strauchbeeren»
</t>
  </si>
  <si>
    <t>Selbstdeklaration: d.h. mündliche Befragung des Betriebsleiters.
Wenn möglich visuelle Kontrolle
- für Fruchtmumien: nach Winterschnitt
- für Fallobst: nach Ende der Ernte</t>
  </si>
  <si>
    <t>Nach Austrieb: Visuelle Kontrolle
Vor Austrieb: Selbstdeklaration, d.h. mündliche Befragung des Betriebsleiters.
Junganlagen bis zum 4. Standjahr sind davon ausgenommen.
Mulchen von Laub fördert den Abbau von Krankheitserregern.</t>
  </si>
  <si>
    <t xml:space="preserve">Selbstdeklaration: d.h. mündliche Befragung des Betriebsleiters
Die Anlage muss aus mindestens 4 Reihen bestehen.
Ausnahme: Ausdünnung und Blattdüngung
</t>
  </si>
  <si>
    <t xml:space="preserve">Die Fruchtmumien spätestens beim Winterschnitt entfernt werden
und
Fallobst direkt nach der Ernte entfernt oder
gemulcht wird
und
alle Bäume vollständig abgeerntet werden. </t>
  </si>
  <si>
    <t xml:space="preserve">Selbstdeklaration: d.h. mündliche Befragung des Betriebsleiters um zu prüfen, wie die Messdaten für die Festlegung der PSM-Behandlungen genutzt werden. 
Messdaten müssen mindestens folgende Daten enthalten:
- Regenmenge
- Temperatur
- Luftfeuchtigkeit
- Blattnassdauer
</t>
  </si>
  <si>
    <t xml:space="preserve">Mindestens 150 m der Anlagenumrandung mit feinmaschigen Insektenschutznetzen geschützt sind. </t>
  </si>
  <si>
    <t>Ausschliesslich raubmilbenschonende Pflanzenschutzmittel der Einstufung «N» oder «N-M» eingesetzt werden.</t>
  </si>
  <si>
    <t>Für alle Kernobstparzellen eine Bodenanalyse gemäss ÖLN vorliegt, welche: 
nicht älter als 5 Jahre ist
oder
nicht älter als 10 Jahre ist und folgende zusätzliche Werte enthalten: Humus und biologische Aktivität.</t>
  </si>
  <si>
    <t>Auf 50 % der Kernobstflächen mind. 50 % des Phosphoreintrages durch Kompost oder andere organische Materialien abgedeckt wird.</t>
  </si>
  <si>
    <t>Referenz: Kulturjournal/Feldkalender
Betrifft Baumstreifen</t>
  </si>
  <si>
    <t>Ab Anfang August keine Herbizide eingesetzt werden
und 
keine Bodenbearbeitung stattfindet.</t>
  </si>
  <si>
    <t>Die Breite des Baumsteifens maximal 25 % des Reihenabstandes beträgt.</t>
  </si>
  <si>
    <t xml:space="preserve">Visuelle Kontrolle
</t>
  </si>
  <si>
    <t xml:space="preserve">Herbizide max. 20 cm um den Stamm eingesetzt werden. </t>
  </si>
  <si>
    <t xml:space="preserve">Im Kernobst keine Wuchsstoff-Herbizide eingesetzt werden. </t>
  </si>
  <si>
    <t>Mindestens in den Fahrgassen der Kernobstanlagen keine Wuchsstoffherbizide eingesetzt werden.</t>
  </si>
  <si>
    <t>Es gibt keine Liste der einsetzbaren Präparate.
Referenz: Kulturjournal/Feldkalender</t>
  </si>
  <si>
    <t xml:space="preserve">Auf mind. 50 % der Kernobstflächen Komposttee / -konzentrate, effektive Mikroorganismen, Mykorrhizen-, Bakterien- oder biodynamische Präparate eingesetzt werden. </t>
  </si>
  <si>
    <t>Nach dem Roden der Kernobstanlage während einer Vegetationsperiode eine Gründüngung angebaut wird 
oder
die Fruchtfolge geändert wird
oder
die Reihenabstände angepasst werden.</t>
  </si>
  <si>
    <t xml:space="preserve">Wird im 1. und 2. Standjahr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</si>
  <si>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</si>
  <si>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</si>
  <si>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25% des Reihenabstandes (4m Reihenabstand ergibt max. 1m Baumstreifen).
Visuelle Kontrolle
Der Bereich um die Abankerung der Hagelnetze / Randreihen (sofern nicht an entwässerte Strasse angrenzend) kann mit Rückenspritze behandelt werden.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</si>
  <si>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Die Biodiversitätsförderflächen (BFF) mind. 6.5 % der Kernobstfläche betragen.</t>
  </si>
  <si>
    <t>Die Biodiversitätsförderflächen (BFF) mind. 5.5 % der Kernobstfläche betragen.</t>
  </si>
  <si>
    <t>Während der Blüte min. 1 bevölkerter Bienenkasten pro 2 ha Kernobstfläche in einem maximalen Umkreis von 500 m vorhanden ist.</t>
  </si>
  <si>
    <t xml:space="preserve">Visuelle Kontrolle </t>
  </si>
  <si>
    <t>Auf mind. 50 % der Birnenfläche Tontöpfe oder Bambusröhren mit einer Mindestdichte von 100/ha aufgehängt sind.</t>
  </si>
  <si>
    <t xml:space="preserve">Visuelle Kontrolle 
</t>
  </si>
  <si>
    <t>Auf mind. 25 % der Birnenfläche Tontöpfe oder Bambusröhren mit einer Mindestdichte von 100/ha aufgehängt sind.</t>
  </si>
  <si>
    <t>Visuelle Kontrolle</t>
  </si>
  <si>
    <t>Auf mind. 50 % der Apfelfläche Tontöpfe oder Bambusröhren mit einer Mindestdichte von 100/ha aufgehängt sind.</t>
  </si>
  <si>
    <t>Auf mind. 25 % der Apfelfläche Tontöpfe oder Bambusröhren mit einer Mindestdichte von 100/ha aufgehängt sind.</t>
  </si>
  <si>
    <t>Die Massnahme auf mindestens 50 % der Kernobstfläche umgesetzt wird 
und
mind. 2 Überwinterungshilfen/ha eingesetzt werden.</t>
  </si>
  <si>
    <t xml:space="preserve">Der Betrieb mind. 3 Fledermauskästen installiert hat oder ein Gebäude mit Unterschlupfmöglichkeit vorhanden ist. </t>
  </si>
  <si>
    <t>Pro ha Kernobstfläche mindestens 2 Nistkästen für insektenfressende Vögel installiert sind.</t>
  </si>
  <si>
    <t>Mind. 2 Strukturelemente/ ha Kernobstfläche angelegt sind
und
die Strukturelemente max. 100 m von der Kernobstanlage entfernt sind.</t>
  </si>
  <si>
    <t>Mind. 1 Strukturelement/ ha Kernobstfläche angelegt ist
und
das Strukturelement max. 100 m von der Kernobstalage entfernt ist.</t>
  </si>
  <si>
    <t>Selbstdeklaration: d.h. mündliche Befragung des Betriebsleiters
allenfalls Unterlagen der NGO</t>
  </si>
  <si>
    <t>Biodiversitätsmassnahmen von einer NGO begleitet, umgesetzt und dokumentiert werden.</t>
  </si>
  <si>
    <r>
      <t>Pro Kernobstanlage und pro ha
entlang der Anlage-Umrandung oder unmittelbar angrenzend an die Kernobstanlage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</si>
  <si>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t>In jeder Kernobstanlage auf mind. 10 % der gesamten Fahrgassenlänge ein Nützlingsstreifen angelegt ist
und
der Nützlingsstreifen erst nach dem Abblühen gemäht wird
und
keine bienengefährlichen Insektiziden während der Flugaktivität der Bienen eingesetzt werden.</t>
  </si>
  <si>
    <t>In jeder Kernobstanlage auf mind. 2 % der gesamten Fahrgassenlänge ein Nützlingsstreifen angelegt ist
und
der Nützlingsstreifen erst nach dem Abblühen gemäht wird
und
keine bienengefährlichen Insektiziden während der Flugaktivität der Bienen eingesetzt werden.</t>
  </si>
  <si>
    <t xml:space="preserve">Die Fahrgassen alternierend gemulcht werden. </t>
  </si>
  <si>
    <t>Totalschnitt ist bei Frostgefahr und vor der Ernte erlaubt.
Visuelle Kontrolle</t>
  </si>
  <si>
    <t xml:space="preserve">Die Teilnahme an einem entsprechenden Projekt muss schriftlich bewiesen werden können. </t>
  </si>
  <si>
    <t>Der Betrieb an einem Projekt zur Förderung der Biodiversität teilnimmt.</t>
  </si>
  <si>
    <t>Die Biodiversitätsförderflächen (BFF) mind. 4.5 % der Kernobstfläche betragen.</t>
  </si>
  <si>
    <t>Visuelle Kontrolle der Filzbänder 
Übertragung aus anderen Obst- oder Rebanlagen: Selbstdeklaration; mündliche Befragung des Betriebsleiters</t>
  </si>
  <si>
    <t>Die Massnahme auf mindestens 50 % der Kernobstfläche umgesetzt wird 
und
mind. 200 Filzbänder/ha angebracht sind
oder
Raubmilben in den letzten 12 Monaten aus anderen Obst- oder Rebanlagen übertragen werden.</t>
  </si>
  <si>
    <t xml:space="preserve">Die Nistkästen müssen innerhalb der Kernobstanlagen angebracht sein.
Die Nistkästen sollen unterschiedlich grosse Löcher zwischen 28 - 32 mm vorweisen. Guter Zugang für die Vögel ist wichtig.
Informationen zu Nisthilfen auf der Homepage der Vogelwarte Sempach (Link).
Insektenfressende Vögel sind. z.B. Kohlmeisen, Blaumeisen, Feldsperling.
</t>
  </si>
  <si>
    <t>Anrechenbar sind:
Rotations- oder Buntbrache;
Mischungen mit mind. 6 unterschiedlichen Blütenpflanzen
Nicht anrechenbar sind:
Kunstwiesenmischungen, Grasstreifen.
Mehrjährig - braucht nicht jährlich eine neue Einsaat.</t>
  </si>
  <si>
    <t>Z.T. Selbstdeklaration: d.h. mündliche Befragung des Produzenten, visuelle Kontrolle
Der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Anwendungen Insektizide und Akarizide</t>
  </si>
  <si>
    <t>z.T. Selbstdeklaration: d.h. mündliche Befragung des Produzenten, visuelle Kontrolle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 Insektizide und Akarizide</t>
  </si>
  <si>
    <t>Jede zweite Fahrgasse wird gemulcht; beim nächsten Mulchen (zeitversetzt 2-6 Wochen) werden die nicht gemulchten Fahrgassen gemulcht
Totalschnitt ist bei Frostgefahr erlaubt, ebenso einmal unmittelbar vor der Ernte und einmal vor dem Winter.
Visuelle Kontrolle und Befragung des Betriebsleiters</t>
  </si>
  <si>
    <t>Der Zwischenradbereich (min. 40cm breit) nicht gemulcht ist.</t>
  </si>
  <si>
    <t>Folgende Methoden sind anrechenbar:
- Tröpfchenbewässerung
- Mikrosprinklerbewässerung
Eine Überkronenbewässerung ist gegen Spätfrost und zur Bekämpfung des Birnenblattsaugers erlaubt. Dies muss dementsprechend notiert werden.</t>
  </si>
  <si>
    <t>Das Kernobst ausschliesslich mit einer der folgenden Methoden bewässert wird:
- Tröpfchenbewässerung
- Mikrosprinklerbewässerung.</t>
  </si>
  <si>
    <t xml:space="preserve">Keine funktionstüchtige Bewässerungsanlage vorhanden ist.
</t>
  </si>
  <si>
    <t>Selbstdeklaration: d.h. mündliche Befragung des Betriebsleiters.
Die Massnahme kann auch geltend gemacht werden, wenn Geräte ausgeliehen oder gemietet werden. In diesem Fall muss die unterzeichnete Bestätigung «Ausleihe» oder eine Rechnung vorliegen.</t>
  </si>
  <si>
    <t>Der Betrieb im Kernobstbau mindestens ein Mal eine Gerätekombination einsetzt.</t>
  </si>
  <si>
    <t xml:space="preserve">Visuelle Kontrolle und Befragung des Betriebsleiters; Material ist vorhanden
</t>
  </si>
  <si>
    <t>Im Kernobstbau mindestens ein Arbeitsdurchgang mit Stelzen, Leitern oder mit Rückenspritze verichtet wird 
oder 
manuelle Erntewagen verwendet werden.</t>
  </si>
  <si>
    <t>Mind. eine Hebebühne, ein Stapler oder ein Betriebsfahrzeug ohne fossile Brennstoffe betrieben wird.</t>
  </si>
  <si>
    <t xml:space="preserve">Visuelle Kontrolle
Vermietete Wohnungen können geltend gemacht werden, wenn diese der Massnahme entsprechen. </t>
  </si>
  <si>
    <t>Selbstdeklaration: d.h. mündliche Befragung des Betriebsleiters
Referenz: Abrechnung eines Verarbeiters</t>
  </si>
  <si>
    <t xml:space="preserve">Kernobst, welches nicht der 1. oder 2. Klasse entspricht als Mostobst, Dörrobst, Brennobst oder Viehfutter verwertet wird. </t>
  </si>
  <si>
    <t>Visuelle Kontrolle; Material ist vorhanden</t>
  </si>
  <si>
    <t>Visuelle Kontrolle und mündliche Befragung des Betriebsleiters; Infrastruktur ist vorhanden
Auch in anderen Betriebszweigen genutzte Kühlanlagen oder Gemeinschaftliche Kühlanlagen (Beteiligung an Investition) sind anrechenbar.</t>
  </si>
  <si>
    <t>Anerkannte Frostbekämpfungsmethoden:
- Überkronenbewässerung
- Kerzen
- Pellets
- Ventilator (stationär oder mobil)
Referenz: Rechnung Kerzen / Pellets</t>
  </si>
  <si>
    <t xml:space="preserve">Selbstdeklaration: d.h. mündliche Befragung des Betriebsleiters
Referenz: Kulturjournal/Feldkalender
</t>
  </si>
  <si>
    <t>Mündliche Befragung bis Mitte Juni
Anschliessend visuelle Kontrolle</t>
  </si>
  <si>
    <t>Starke Triebe an Apfelbäume im Sommer herausgeschnitten werden.</t>
  </si>
  <si>
    <t>Mündliche Befragung bis Juli
Anschliessend visuelle Kontrolle
Rechnung oder Bestätigung liegt vor.</t>
  </si>
  <si>
    <t xml:space="preserve">Die Apfelbäume maschinell entblättert werden. </t>
  </si>
  <si>
    <t xml:space="preserve">Die Apfelbäume von Hand ausgedünnt werden. </t>
  </si>
  <si>
    <t>Beispiel mit Reihenabstand 3.50m:
50% von 3.50m = 1.75m
1.75m +1m = 2.75m Baumhöhe nach Winterschnitt</t>
  </si>
  <si>
    <t>Die maximale Baumhöhe nach Winterschnitt nicht höher als 50% des Reihenabstandes + 1 m ist.</t>
  </si>
  <si>
    <t xml:space="preserve">Der Erntetermin anhand von Reifemessungen direkt auf dem Betrieb festgelegt wird.
</t>
  </si>
  <si>
    <t>Ab 15. Juli visuelle Kontrolle</t>
  </si>
  <si>
    <t xml:space="preserve">Selbstdeklaration: d.h. mündliche Befragung des Betriebsleiters
Mögliche Referenz: Fotos der Jodtests </t>
  </si>
  <si>
    <t>Bei anfälligen Sorten mind. 2 Ca-Blattdüngergaben pro Jahr eingesetzt werden.</t>
  </si>
  <si>
    <t xml:space="preserve">Die Teilnahme an einem entsprechenden Projekt muss schriftlich bewiesen werden können. 
</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</si>
  <si>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</si>
  <si>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</si>
  <si>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</si>
  <si>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</si>
  <si>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Kantonale Vorlagen/Verträge werden akzeptiert.
Beispielvorlagen Agrimpuls (Link)</t>
  </si>
  <si>
    <t>Für familienexterne Festangestellte ein schriftlicher Musterarbeitsvertrag vorliegt.</t>
  </si>
  <si>
    <t>Wenn die entsprechenden SwissGAP Anforderungen erfüllt sind.</t>
  </si>
  <si>
    <t>Hofeigener Dünger</t>
  </si>
  <si>
    <r>
      <rPr>
        <b/>
        <sz val="14"/>
        <color theme="1"/>
        <rFont val="Calibri"/>
        <family val="2"/>
      </rPr>
      <t>Mindestens 25 %</t>
    </r>
    <r>
      <rPr>
        <sz val="14"/>
        <color theme="1"/>
        <rFont val="Calibri"/>
        <family val="2"/>
      </rPr>
      <t xml:space="preserve"> der Anlagenumrandung ist mit feinmaschigen Insektenschutznetzen gegen einfliegende Schädlinge geschützt (nicht kumulierbar mit 1.5, 1.6 und 1.14).</t>
    </r>
  </si>
  <si>
    <r>
      <rPr>
        <b/>
        <sz val="14"/>
        <color theme="1"/>
        <rFont val="Calibri"/>
        <family val="2"/>
      </rPr>
      <t>Mindestens 150 m</t>
    </r>
    <r>
      <rPr>
        <sz val="14"/>
        <color theme="1"/>
        <rFont val="Calibri"/>
        <family val="2"/>
      </rPr>
      <t xml:space="preserve"> der Anlagenumrandung ist mit feinmaschigen Insektenschutznetzen gegen einfliegende Schädlinge geschützt (nicht kumulierbar mit 1.5, 1.6 und 1.13).</t>
    </r>
  </si>
  <si>
    <r>
      <t xml:space="preserve">Anbau von robusten oder resistenten Sorten auf </t>
    </r>
    <r>
      <rPr>
        <b/>
        <sz val="14"/>
        <color theme="1"/>
        <rFont val="Calibri"/>
        <family val="2"/>
      </rPr>
      <t>mind. 5 %</t>
    </r>
    <r>
      <rPr>
        <sz val="14"/>
        <color theme="1"/>
        <rFont val="Calibri"/>
        <family val="2"/>
      </rPr>
      <t xml:space="preserve"> der Tafelobstfläche (robust oder resistent gegen Schorf, Mehltau und/oder Feuerbrand) (nicht kumulierbar mit 1.32).</t>
    </r>
  </si>
  <si>
    <r>
      <t xml:space="preserve">Anbau von robusten oder resistenten Sorten auf </t>
    </r>
    <r>
      <rPr>
        <b/>
        <sz val="14"/>
        <color theme="1"/>
        <rFont val="Calibri"/>
        <family val="2"/>
      </rPr>
      <t>mind. 2 %</t>
    </r>
    <r>
      <rPr>
        <sz val="14"/>
        <color theme="1"/>
        <rFont val="Calibri"/>
        <family val="2"/>
      </rPr>
      <t xml:space="preserve"> der Tafelobstfläche (robust oder resistent gegen Schorf, Mehltau und / oder Feuerbrand) (nicht kumulierbar mit 1.31).</t>
    </r>
  </si>
  <si>
    <r>
      <t>Auf</t>
    </r>
    <r>
      <rPr>
        <b/>
        <sz val="14"/>
        <color theme="1"/>
        <rFont val="Calibri"/>
        <family val="2"/>
      </rPr>
      <t xml:space="preserve"> mind. 50 %</t>
    </r>
    <r>
      <rPr>
        <sz val="14"/>
        <color theme="1"/>
        <rFont val="Calibri"/>
        <family val="2"/>
      </rPr>
      <t xml:space="preserve"> der Kernobstfläche werden Komposttee / -konzentrate, effektive Mikroorganismen, 
Mykorrhizen-, Bakterien- oder biodynamischen Präparaten eingesetzt.</t>
    </r>
  </si>
  <si>
    <r>
      <t xml:space="preserve">Die Biodiversitätsförderflächen (BFF) betragen </t>
    </r>
    <r>
      <rPr>
        <b/>
        <sz val="14"/>
        <color theme="1"/>
        <rFont val="Calibri"/>
        <family val="2"/>
      </rPr>
      <t>mind. 6.5 %</t>
    </r>
    <r>
      <rPr>
        <sz val="14"/>
        <color theme="1"/>
        <rFont val="Calibri"/>
        <family val="2"/>
      </rPr>
      <t xml:space="preserve"> der Kernobstfläche (nicht kumulierbar mit 3.2-3.3).</t>
    </r>
  </si>
  <si>
    <r>
      <t xml:space="preserve">Die Biodiversitätsförderflächen (BFF) betragen </t>
    </r>
    <r>
      <rPr>
        <b/>
        <sz val="14"/>
        <color theme="1"/>
        <rFont val="Calibri"/>
        <family val="2"/>
      </rPr>
      <t>mind. 5.5 %</t>
    </r>
    <r>
      <rPr>
        <sz val="14"/>
        <color theme="1"/>
        <rFont val="Calibri"/>
        <family val="2"/>
      </rPr>
      <t xml:space="preserve"> der Kernobstfläche (nicht kumulierbar mit 3.1, 3.3).</t>
    </r>
  </si>
  <si>
    <r>
      <t xml:space="preserve">Die Biodiversitätsförderflächen (BFF) betragen </t>
    </r>
    <r>
      <rPr>
        <b/>
        <sz val="14"/>
        <color theme="1"/>
        <rFont val="Calibri"/>
        <family val="2"/>
      </rPr>
      <t>mind. 4.5 %</t>
    </r>
    <r>
      <rPr>
        <sz val="14"/>
        <color theme="1"/>
        <rFont val="Calibri"/>
        <family val="2"/>
      </rPr>
      <t xml:space="preserve"> der Kernobstfläche (nicht kumulierbar mit 3.1-3.2).</t>
    </r>
  </si>
  <si>
    <r>
      <t xml:space="preserve">Es ist während der Blüte </t>
    </r>
    <r>
      <rPr>
        <b/>
        <sz val="14"/>
        <color theme="1"/>
        <rFont val="Calibri"/>
        <family val="2"/>
      </rPr>
      <t>min. 1</t>
    </r>
    <r>
      <rPr>
        <sz val="14"/>
        <color theme="1"/>
        <rFont val="Calibri"/>
        <family val="2"/>
      </rPr>
      <t xml:space="preserve"> bevölkerter Bienenkasten pro 2 ha Kernobstfläche in einem maximalen Umkreis von 500 m vorhanden. </t>
    </r>
  </si>
  <si>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Kernobstfläche umgesetzt:
- Anbringen von Filzbändern (mind. 200 Stk./ha)
- Übertragung von Raubmilben aus anderen Obst- oder Rebanlagen</t>
    </r>
  </si>
  <si>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t>
    </r>
  </si>
  <si>
    <r>
      <t xml:space="preserve">Pro ha Kernobstanlage sind </t>
    </r>
    <r>
      <rPr>
        <b/>
        <sz val="14"/>
        <color theme="1"/>
        <rFont val="Calibri"/>
        <family val="2"/>
      </rPr>
      <t>mind. 2</t>
    </r>
    <r>
      <rPr>
        <sz val="14"/>
        <color theme="1"/>
        <rFont val="Calibri"/>
        <family val="2"/>
      </rPr>
      <t xml:space="preserve"> Nistkästen für insektenfressende Vögel installiert.</t>
    </r>
  </si>
  <si>
    <r>
      <t xml:space="preserve">In einem max. Umkreis von 100 m zur Kernobstanlage sind </t>
    </r>
    <r>
      <rPr>
        <b/>
        <sz val="14"/>
        <color theme="1"/>
        <rFont val="Calibri"/>
        <family val="2"/>
      </rPr>
      <t xml:space="preserve">mind. 2 </t>
    </r>
    <r>
      <rPr>
        <sz val="14"/>
        <color theme="1"/>
        <rFont val="Calibri"/>
        <family val="2"/>
      </rPr>
      <t>Strukturelemente pro ha Kernobstfläche angelegt (nicht kumulierbar mit 3.16).</t>
    </r>
  </si>
  <si>
    <r>
      <t xml:space="preserve">In einem max. Umkreis von 100 m zur Kernobstanlage sind </t>
    </r>
    <r>
      <rPr>
        <b/>
        <sz val="14"/>
        <color theme="1"/>
        <rFont val="Calibri"/>
        <family val="2"/>
      </rPr>
      <t>mind. 1</t>
    </r>
    <r>
      <rPr>
        <sz val="14"/>
        <color theme="1"/>
        <rFont val="Calibri"/>
        <family val="2"/>
      </rPr>
      <t xml:space="preserve"> Strukturelemente pro ha Kernobstfläche angelegt (nicht kumulierbar mit 3.15).</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</si>
  <si>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</si>
  <si>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</si>
  <si>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</si>
  <si>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r>
      <t xml:space="preserve">Der Betrieb setzt zur Qualitätssicherung bei anfälligen Sorten </t>
    </r>
    <r>
      <rPr>
        <b/>
        <sz val="14"/>
        <color theme="1"/>
        <rFont val="Calibri"/>
        <family val="2"/>
      </rPr>
      <t xml:space="preserve">mind. 2 </t>
    </r>
    <r>
      <rPr>
        <sz val="14"/>
        <color theme="1"/>
        <rFont val="Calibri"/>
        <family val="2"/>
      </rPr>
      <t>Ca-Blattdüngergaben pro Jahr ein.</t>
    </r>
  </si>
  <si>
    <t>Energieberatung / Klimaberatung</t>
  </si>
  <si>
    <t xml:space="preserve">Es wird eine Energieberatung / Klimaberatung, auf den Betrieb spezifisch, in Anspruch genommen. </t>
  </si>
  <si>
    <t>Wildbienenhabitat</t>
  </si>
  <si>
    <t>Der Betrieb produziert erneuerbare Energien.</t>
  </si>
  <si>
    <t>Bodenprofile</t>
  </si>
  <si>
    <t>Fachgerechte Entsorgung</t>
  </si>
  <si>
    <t>Mindestens 25% der Anlagenumrandung mit feinmaschigen Insektenschutznetzen geschützt sind.</t>
  </si>
  <si>
    <t>In min. einer Kernobstparzelle ein Bodenprofil erstellt 
und 
mit einem Formular dokumentiert ist
und
der Betrieb die erkannten Verbesserungsmassnahmen durchgeführt hat.</t>
  </si>
  <si>
    <t>Wenn Baumstreifen spätestens Ende August eingesät sind.</t>
  </si>
  <si>
    <t>Alle nach DZV anrechenbaren BFF können geltend gemacht werden. Diese können auf der gesamten LN des Betriebes respektive der ÖLN Gemeinschaft angelegt werden, müssen aber insgesamt mindestens 6.5 %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</si>
  <si>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</si>
  <si>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4.5 % der gesamten Kernobstfläche betragen.
Hochstammbäume können folgendermassen angerechnet werden:
1 Hochstammbaum = 1 Are.
Die BFF ist gemäss Betriebsdatenerhebung berechnet und in den Parzellenplänen eingezeichnet.
Referenz (Link): Verordnung über die Direktzahlungen an die Landwirtschaft</t>
  </si>
  <si>
    <t>Der Betrieb Flächen zum Wildbienenschutz gemäss einem Merkblatt aufgewertet hat.</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</si>
  <si>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</si>
  <si>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In den letzten drei Jahren auf ein Betriebsfahrzeug ohne fossile Brennstoffe umgestellt wurde.</t>
  </si>
  <si>
    <t>Schriftlicher Bericht des Beraters liegt vor.
Kann nur in diesem Jahr geltend gemacht werden, indem die Beratung in Anspruch genommen wurde.</t>
  </si>
  <si>
    <t>Eine Energieberatung / Klimaberatung in Anspruch genommen wird und die Beratung auf den Betrieb spezifisch ausgerichtet ist.</t>
  </si>
  <si>
    <t>Beispiel für ein Standardformular kann das Spatenprobe BodenDok-Formular oder das Ebenrain Formular sein. 
Das ausgefüllte Formular muss bei der Kontrolle vorgewiesen werden.
Link: https://spatenprobe.ch/
Ist in diesem Jahr anrechenbar, in dem das Bodenprofil gemacht wurde.
Max. einmal pro 10 Jahre pro Parzelle.</t>
  </si>
  <si>
    <t xml:space="preserve">Referenz: Rechnung, Quittung </t>
  </si>
  <si>
    <t>In den letzten drei Jahren wurde auf ein Betriebsfahrzeug ohne fossile Brennstoffe umgestellt.</t>
  </si>
  <si>
    <t>Verzicht auf PSM mit besonderem Risikopotenzial (gemäss aktueller Version des Anhang 9.1 des Aktionsplans Pflanzenschutzmittel). Ausnahmen: Kupfer (max. 1.5 kg Wirkstoff/Jahr), Allgemeinverfügungen BLW sowie kantonale Sonderbewilligungen.</t>
  </si>
  <si>
    <t xml:space="preserve">In mind. einer Kernobstparzelle wird einmalig ein Bodenprofil erstellt und mit einem Standardformular dokumentiert. Der Betrieb unternimmt die erkannten Verbesserungsmassnahmen. </t>
  </si>
  <si>
    <t>Alle Längsseiten der Anlage sind mit Hecken oder Seitennetze (Hagel- oder Insektenschutznetze) umrandet. Die Hecken und die Netze müssen angrenzend und mindestens gleich hoch sein wie die Kultur (nicht kumulierbar mit 1.6, 1.13 und 1.14).</t>
  </si>
  <si>
    <t xml:space="preserve">Werden Hecken geltend gemacht, sind diese nicht kumulierbar mit Massnahmen des Nachhaltigkeitsziels Biodiversität.
Hecken dürfen nicht als Wald definiert sein und müssen im Besitz des Betriebes sein.
</t>
  </si>
  <si>
    <t>Alle Längsseiten der Kernobst-Anlage mit Hecken bepflanzt oder mit Seitennetzen oder Insektenschutznetzen bespannt sind
und
die Hecken unmittelbar angrenzend an die Anlage stehen
und
die Hecken mindestens gleich hoch sind wie die Anlage.</t>
  </si>
  <si>
    <r>
      <t xml:space="preserve">Die Längsseiten von </t>
    </r>
    <r>
      <rPr>
        <b/>
        <sz val="14"/>
        <color theme="1"/>
        <rFont val="Calibri"/>
        <family val="2"/>
      </rPr>
      <t>50 %</t>
    </r>
    <r>
      <rPr>
        <sz val="14"/>
        <color theme="1"/>
        <rFont val="Calibri"/>
        <family val="2"/>
      </rPr>
      <t xml:space="preserve"> der Flächen sind mit Hecken oder Seitennetze (Hagel- oder Insektenschutznetze) geschützt. Die Hecken und die Netze müssen angrenzend und mindestens gleich hoch sein wie die Anlage (nicht kumulierbar mit 1.5, 1.13 und 1.14).</t>
    </r>
  </si>
  <si>
    <t>Die Massnahme betrifft nur die Längsseiten der Anlagen. Sie kann geltend gemacht werden, wenn die Hälfte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</si>
  <si>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Mehr als die Hälfte der Laufmeter der Längsseiten aller Kernobstanlagen mit Hecken oder Seitennetzen oder Insektenschutznetzen geschützt sind
und
die Hecken und die Netze angrenzend und mind. Gleich hoch wie die Anlage sind.</t>
  </si>
  <si>
    <t>Zur Verhinderung von Abschwemmung oder Abdrift sind entlang von entwässerten Strassen Pufferstreifen von mind. 3 m ab Kronenrand angelegt.
Alle Schächte in der Anlage verfügen über einen geschlossenen Deckel.</t>
  </si>
  <si>
    <t>Entlang von entwässerten Strassen 
ein Pufferstreifen angelegt ist
und
der Pufferstreifen mind. 3 m breit ist
und
alle Schächte in der Anlage über einen geschlossenen Deckel verfügen
oder
keine Kernobstanlage an einer entwässerten Strasse liegt.</t>
  </si>
  <si>
    <t>Alle Gebläsespritzen, die in Kernobstanlagen eingesetzt werden, mit Auffangwanne und Saugmatte ausgerüstet sind
und
die fachgerechte Entsorgung gewährleistet ist.</t>
  </si>
  <si>
    <t>Fruchtmumien werden spätestens beim Winterschnitt entfernt. Fallobst wird zusammengenommen oder in der Anlage, direkt nach der Ernte des Sortenblockes, gemulcht. Die Bäume werden vollständig abgeerntet.</t>
  </si>
  <si>
    <t xml:space="preserve">Der Betriebsleiter Auskunft geben kann, nach welchen Kriterien er seine PSM-Behandlung festlegt
und
in der Standortgemeinde oder im Umkreis von 7km ab Betriebszentrum eine Wetterstation installiert ist
und
der Produzent Zugang zu den Messdaten hat
und
die Wetterstation nicht die nötigen Daten liefert.
</t>
  </si>
  <si>
    <t>Die 150 m werden ein Mal über alle Anlagen nachgewiesen. 
Anlageumrandung muss entlang von Quellen mit besonders starkem Einflug sein
Empfehlung zur Erleichterung der Kontrolle: Insektenschutznetze sind auf den Parzellenplänen eingezeichnet.</t>
  </si>
  <si>
    <t xml:space="preserve">Gegen Wickler werden ausschliesslich die Verwirrungstechnik (passive, aktive Dispenser) und / oder Mittel aus der aktuellen Betriebsmittelliste für den biologischen Landbau in der Schweiz eingesetzt (nicht kumulierbar mit 1.16 und 1.28-1.29). </t>
  </si>
  <si>
    <t xml:space="preserve">Ausserhalb der «Saison» erfolgt der Nachweis via Rechnungsbeleg (v.a. bei Grossdispensern).
Referenz: Kulturjournal/Feldkalender
Ausnahmen:
- Parzellen &lt;0.5 ha 
- mit Auszählung belegter hoher Befallsdruck
Referenz (Link): FIBL Betriebsmittelliste
</t>
  </si>
  <si>
    <t xml:space="preserve">Gegen Wickler nur Mittel angewendet werden, welche sich auf der aktuellen Betriebsmittelliste für den biologischen Landbau in der Schweiz befinden.
</t>
  </si>
  <si>
    <t>Gegen Wickler werden die Verwirrungstechnik (passive, aktive Dispenser) und / oder Mittel aus der aktuellen Betriebsmittelliste für den biologischen Landbau in der Schweiz eingesetzt. Es ist max. 1 Behandlung mit chemisch-synthetischen Insektiziden erlaubt (nicht kumulierbar mit 1.15 und 1.28-1.29).</t>
  </si>
  <si>
    <t>Ausserhalb der «Saison» erfolgt der Nachweis via Rechnungsbeleg (v.a. bei Grossdispensern).
Referenz: Kulturjournal/Feldkalender
Ausnahmen:
- Parzellen &lt;0.5 ha 
- mit Auszählung belegter hoher Befallsdruck
Referenz (Link): Pflanzenschutzmittelliste für den Erwerbsobstbau</t>
  </si>
  <si>
    <t>Gegen Wickler max. 1 chemisch-synthetisches Insektizid 
oder 
Mittel angewendet werden, welche sich auf der aktuellen Betriebsmittelliste für den biologischen Landbau in der Schweiz befinden.
Referenz (Link): FIBL Betriebsmittelliste</t>
  </si>
  <si>
    <t xml:space="preserve">Referenz: Kulturjournal/Feldkalender
Referenz (Link): FIBL Betriebsmittelliste
</t>
  </si>
  <si>
    <t>Ab 30. Juni werden nur Insektizide und Akarizide aus der aktuellen Betriebsmittelliste für den biologischen Landbau in der Schweiz eingesetzt (nicht kumulierbar mit 1.22-1.24 und 1.28-1.29).</t>
  </si>
  <si>
    <t>Gilt für Insektizide und Akarizide
Referenz: Kulturjournal/Feldkalender 
Referenz (Link): FIBL Betriebsmittelliste</t>
  </si>
  <si>
    <r>
      <t xml:space="preserve">Auf </t>
    </r>
    <r>
      <rPr>
        <b/>
        <sz val="14"/>
        <color theme="1"/>
        <rFont val="Calibri"/>
        <family val="2"/>
      </rPr>
      <t>mind. 50 %</t>
    </r>
    <r>
      <rPr>
        <sz val="14"/>
        <color theme="1"/>
        <rFont val="Calibri"/>
        <family val="2"/>
      </rPr>
      <t xml:space="preserve"> der Fläche werden ab 30. Juni nur Insektizide und Akarizide aus der aktuellen Betriebsmittelliste für den biologischen Landbau in der Schweiz eingesetzt (nicht kumulierbar mit 1.21, 1.23-1.24 und 1.28-1.29).</t>
    </r>
  </si>
  <si>
    <t>Es werden ausschliesslich raubmilbenschonende Pflanzenschutzmittel der Einstufung "N" (neutral bis wenig gefährlich) eingesetzt. Ausnahme: Allgemeinverfügungen BLW sowie kantonale Sonderbewilligungen (nicht kumulierbar mit 1.26).</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</si>
  <si>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</si>
  <si>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Es werden ausschliesslich raubmilbenschonende Pflanzenschutzmittel der Einstufung "N" (neutral bis wenig gefährlich) oder "N-M" (neutral bis mittelgefährlich) eingesetzt. Ausnahmen: Allgemeinverfügungen BLW sowie kantonale Sonderbewilligungen (nicht kumulierbar mit 1.25).</t>
  </si>
  <si>
    <t xml:space="preserve">Referenz: Kulturjournal/Feldkalender
Referenz (Link): Pflanzenschutzmittelliste für den Erwerbsobstbau
«Nebenwirkungen der empfohlenen Fungizide, Insektizide und Akarizide im Obstbau»
Die Nebenwirkungen auf die Raubmilben sind mit einem «N» (= neutral bis wenig gefährlich), «M» (=mittelgefährlich) resp. «N-M» in der Spalte «Raubmilben» aufgeführt. </t>
  </si>
  <si>
    <t xml:space="preserve">Blattdüngung und Pflanzenstärkungsmittel sind uneingeschränkt erlaubt.
Nicht erlaubt sind Herbizide und Wachstumsregulatoren.
Referenz: Kulturjournal/Feldkalender
Referenz (Link): FIBL Betriebsmittelliste
</t>
  </si>
  <si>
    <r>
      <t xml:space="preserve">Auf </t>
    </r>
    <r>
      <rPr>
        <b/>
        <sz val="14"/>
        <color theme="1"/>
        <rFont val="Calibri"/>
        <family val="2"/>
      </rPr>
      <t>mind. 25 %</t>
    </r>
    <r>
      <rPr>
        <sz val="14"/>
        <color theme="1"/>
        <rFont val="Calibri"/>
        <family val="2"/>
      </rPr>
      <t xml:space="preserve"> der Kernobstfläche werden Ausdünnmethoden wie Darwin und Kaliumhydrogencarbonat eingesetzt.</t>
    </r>
  </si>
  <si>
    <t>Mechanische Behangsregulierung und Handausdünnung sind erlaubt. Es werden bei den 25% Kernobstfläche nur 
Darwin (oder andere Fadengeräte) oder 
Kaliumhydrogencarbonat (PSM) eingesetzt.
Referenz Fadengeräte: Rechnung oder unterzeichnete Bestätigung «Ausleihe»</t>
  </si>
  <si>
    <t>Auf mind. 25 % der Kernobstfläche zur Ausdünnung nur Darwin (oder andere Fadengeräte) oder Kaliumhydrogencarbonat eingesetzt werden.</t>
  </si>
  <si>
    <t>Mit der Selbstdeklaration (=SD) bestätigt der Produzent, dass er sich an das Programm hält.
Referenz: Entsprechende Liste der Zwischenhandelsbetriebes</t>
  </si>
  <si>
    <t>Der Birnenblattsauger wird ausschliesslich mit Kaliumhydrogencarbonat, Kaolin oder Seifenpräparate bekämpft.</t>
  </si>
  <si>
    <t>Referenz: Kulturjournal/Feldkalender
Referenz (Link): Pflanzenschutzmittelliste für den Erwerbsobstbau</t>
  </si>
  <si>
    <t>Der Birnenblattsauger ausschliesslich mit Kaliumhydrogencarbonat Kaolin oder Seifenpräparate bekämpft wird.</t>
  </si>
  <si>
    <t>Selbstdeklaration: d.h. mündliche Befragung des Betriebsleiters</t>
  </si>
  <si>
    <t>Referenz: Bodenanalysen
Eine Parzelle kann aus mehreren Sortenblöcken bestehen.</t>
  </si>
  <si>
    <t>Referenz: Kulturjournal/Feldkalender</t>
  </si>
  <si>
    <t xml:space="preserve">Die Düngergaben (Boden und Blattdüngung) werden auch gemäss aktuellen Blattanalysen ausgebracht. Das Resultat einer Blattanalyse pro Saison liegt vor. </t>
  </si>
  <si>
    <t>Die Düngergaben (Boden- und Blattdüngung) auch gemäss Blattanalysen ausgebracht werden
und
das Resultat einer Blattanalyse pro Saison vorliegt.</t>
  </si>
  <si>
    <t>Ein kombinierter Dünger (anorganisch / Organisch) muss zu mind. 50% aus Phosphor bestehen
Referenz: Kulturjournal/Feldkalender</t>
  </si>
  <si>
    <t>Im Durchschnitt der Kernobstflächen mind.
50 % des Phosphoreintrages durch Kompost oder andere organische Materialien abgedeckt wird.</t>
  </si>
  <si>
    <t xml:space="preserve">Ein kombinierter Dünger (anorganisch / Organisch) muss zu mind. 50% aus Phosphor bestehen
Referenz: Kulturjournal/Feldkalender
</t>
  </si>
  <si>
    <t>Der Stickstoffbedarf der Kernobstflächen ausschliesslich durch Hofdünger oder organische Dünger abgedeckt wird.</t>
  </si>
  <si>
    <t>Im Durchschnitt auf allen Kernobstflächen mind.
50 % des Stickstoffs durch Hofdünger oder organische Dünger abgedeckt wird.</t>
  </si>
  <si>
    <t>Zur Nährstofffixierung wird der Baumstreifen eingesät.</t>
  </si>
  <si>
    <t>In den gesamten Baumstreifen max. 1x Herbizid eingesetzt wird.</t>
  </si>
  <si>
    <t xml:space="preserve">In den gesamten Baumstreifen max. 2x Herbizid eingesetzt wird. 
</t>
  </si>
  <si>
    <t>Zwischenkultur auf  Remontierungsfläche</t>
  </si>
  <si>
    <t>Nach dem Roden der Kernobstanlage wird während einer Vegetationsperiode eine
Gründüngung, Kunstwiese oder Rotationsbrache angebaut. Das Schnittgut darf abgeführt werden</t>
  </si>
  <si>
    <t>Bienen</t>
  </si>
  <si>
    <t xml:space="preserve">Massnahme gilt als erfüllt, wenn im Umkreis von 500m ein Bestäubungsimker aktiv vorhanden ist.
Sofern Bienenkästen vorhanden: Visuelle Kontrolle.
Sofern keine Bienenkästen vorhanden sind: unterzeichnete Bestätigung «Ausleihe».
</t>
  </si>
  <si>
    <t xml:space="preserve">Bei Gebäude: Visuelle Kontrolle
</t>
  </si>
  <si>
    <t>Auf 25% der Abankerungsfläche der sich entwickelnde Grasbestand ganzjährig belassen wird
und während dem Frühjahr / Sommer, bis spätestens am 31. Juli, max. 2x gemäht wird.</t>
  </si>
  <si>
    <t xml:space="preserve">Mind. eine Kühlanlage mit einem Wärmetauscher ausgestattet ist.  </t>
  </si>
  <si>
    <t>Der Betrieb erneuerbare Energien produziert.</t>
  </si>
  <si>
    <t>Stromabrechnungen liegen vor und zeigen Stromherkunft auf.</t>
  </si>
  <si>
    <t>Der Betrieb min. 80% erneuerbaren Strom kauft.</t>
  </si>
  <si>
    <t xml:space="preserve">Kontrolle im Rahmen der SwissGAP Kontrolle.
Angestelltenwohnungen auf dem Betrieb sind bewohnbar und mit den grundlegenden Einrichtungen ausgestattet. </t>
  </si>
  <si>
    <t xml:space="preserve">Visuelle Kontrolle
Die Massnahme betrifft Hinterreifen von Zugfahrzeugen.
Als Breitreifen gilt ein Hinterreifen ab 380mm Breite.
Doppel- oder Zwilingsbereifung werden auch akzeptiert.
Zugfahrzeuge unter 1.5t sind davon ausgenommen.
</t>
  </si>
  <si>
    <t>Alle Zugfahrzeuge, welche im Kernobstbau eingesetzt werden, mit Breit- oder Terrareifen (Hinterreifen min. 380mm Breite) ausgerüstet sind.</t>
  </si>
  <si>
    <r>
      <t>Wird Herbizid eingesetzt, gilt als Referenz Kulturjournal/Feldkalender.
Der Bereich um die Abank</t>
    </r>
    <r>
      <rPr>
        <strike/>
        <sz val="14"/>
        <color theme="1"/>
        <rFont val="Calibri"/>
        <family val="2"/>
      </rPr>
      <t>d</t>
    </r>
    <r>
      <rPr>
        <sz val="14"/>
        <color theme="1"/>
        <rFont val="Calibri"/>
        <family val="2"/>
      </rPr>
      <t xml:space="preserve">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r>
  </si>
  <si>
    <t>ganze Parzelle/Anlage
Referenz: Kulturjournal/Feldkalender
Referenz (Link): Pflanzenschutzmittelliste für den Erwerbsobstbau</t>
  </si>
  <si>
    <t>Wuchsstoffherbizide in Fahrgassen</t>
  </si>
  <si>
    <t xml:space="preserve">Die Änderung der Fruchtfolge (Birne auf Apfel, Apfel auf Birne) oder Anpassung der Reihenabstände (um min.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
</t>
  </si>
  <si>
    <t>Zur Schliessung der hofeigenen Kreislaufwirtschaft wird in Kernobstanlagen hofeigener Dünger eingesetzt.</t>
  </si>
  <si>
    <t>In Kernobstanlagen hofeigener Dünger eingesetzt wird.</t>
  </si>
  <si>
    <t>Der Betrieb hat Flächen zur Wildbienenförderung gemäss einem Merkblatt aufgewertet.</t>
  </si>
  <si>
    <t>Hochstammbäume können angerechnet werden, auch wenn diese nicht Eigentum sind (gilt nur bei dieser Massnahme).
Massnahmen gilt auch als erfüllt, wenn sich die Greifvögel direkt im Dachgebälk aufhalten.</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</si>
  <si>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 2 m breit und mind. 5 m lang)
- Trockenmauer (mind. 3 m lang und 50 cm hoch)</t>
  </si>
  <si>
    <t>Das Errichten der Strukturelemente zur Nützlingsförderung wird von einer NGO begleitet, umgesetzt und dokumentiert.</t>
  </si>
  <si>
    <r>
      <t>Einsaat gängiger Samenmischung von Blütenpflanzen entlang der Anlage-Umrandungen oder unmittelbar angrenzend an jede Kernobstanlage (minimale Fläche von 20 m</t>
    </r>
    <r>
      <rPr>
        <vertAlign val="superscript"/>
        <sz val="14"/>
        <color theme="1"/>
        <rFont val="Calibri"/>
        <family val="2"/>
      </rPr>
      <t>2</t>
    </r>
    <r>
      <rPr>
        <sz val="14"/>
        <color theme="1"/>
        <rFont val="Calibri"/>
        <family val="2"/>
      </rPr>
      <t>/ha Kernobstfläche). Mähen erst nach dem Abblühen des Nützlingsstreifens.</t>
    </r>
  </si>
  <si>
    <r>
      <t xml:space="preserve">Auf </t>
    </r>
    <r>
      <rPr>
        <b/>
        <sz val="14"/>
        <color theme="1"/>
        <rFont val="Calibri"/>
        <family val="2"/>
      </rPr>
      <t>mind. 10 %</t>
    </r>
    <r>
      <rPr>
        <sz val="14"/>
        <color theme="1"/>
        <rFont val="Calibri"/>
        <family val="2"/>
      </rPr>
      <t xml:space="preserve"> der gesamten Fahrgassenlänge jeder Anlage. Mähen erst nach dem Abblühen des Nützlingsstreifen. Kein Einsatz von bienengefährlichen Insektiziden während der Flugaktivität der Bienen (nicht kumulierbar mit 3.20).</t>
    </r>
  </si>
  <si>
    <r>
      <t xml:space="preserve">Auf </t>
    </r>
    <r>
      <rPr>
        <b/>
        <sz val="14"/>
        <color theme="1"/>
        <rFont val="Calibri"/>
        <family val="2"/>
      </rPr>
      <t>mind. 2 %</t>
    </r>
    <r>
      <rPr>
        <sz val="14"/>
        <color theme="1"/>
        <rFont val="Calibri"/>
        <family val="2"/>
      </rPr>
      <t xml:space="preserve"> der gesamten Fahrgassenlänge jeder Anlage. Mähen erst nach dem Abblühen des Nützlingsstreifen. Kein Einsatz von bienengefährlichen Insektiziden während der Flugaktivität der Bienen (nicht kumulierbar mit 3.19). </t>
    </r>
  </si>
  <si>
    <t>Die Fahrgassen werden alternierend (zeitversetzt 2-6 Wochen) gemulcht.</t>
  </si>
  <si>
    <t xml:space="preserve">Visuelle Kontrolle
Abankerungsfläche: Zwischen Anker und Pfahl 
</t>
  </si>
  <si>
    <t>Min. 50 % der Kernobstanlage ausschliesslich mit wassersparenden Methoden bewässert wird:
- Tröpfchenbewässerung
- Mikrosprinklerbewässerung.</t>
  </si>
  <si>
    <t xml:space="preserve">Selbstdeklaration: Visuelle Kontrolle und mündliche Befragung des Betriebsleiters
1  Sonde pro 10ha ist genug.
Min. ein Tensiometer soll eingesetzt werden
</t>
  </si>
  <si>
    <t>Das Kernobst nur nach Bedarf bewässert wird Der Bedarf wird  
durch Bodensonden ermittelt 
oder
über eine automatische Steuerung geregelt.</t>
  </si>
  <si>
    <t>Das Bewässerungswasser kann folgende Herkunft haben:
- Regenwasser aus Rückhaltebecken
- Bächen
- Seen
- Quellen 
- Grundwasser
- Reservoir
Rückhaltebecken, Pumpen können gezeigt werden. Bewilligungen zur Wasserentnahme liegen vor.</t>
  </si>
  <si>
    <t xml:space="preserve">Für die Bewässerung der Kernobstanlagen kein Wasser aus dem öffentlichen Leitungsnetz benutzt wird. </t>
  </si>
  <si>
    <t>Der Betrieb heizt mind. ein Gebäude (Wohngebäude oder Ökonomiegebäude) ausschliesslich mit Holz vom eigenen Betrieb oder mit Erdsonde / Wärmepumpe / Fernwärme mit erneuerbaren Energieträgern.</t>
  </si>
  <si>
    <t>Mind. ein Gebäude (Wohngebäude, Ökonomiegebäude) ausschliesslich mit Holz vom eigenen Betrieb oder mit Erdsonde oder Wärmepumpe oder Fernwärme mit erneuerbaren Energieträgern geheizt wird.</t>
  </si>
  <si>
    <t xml:space="preserve">Die Anlage erreicht min. 10 kWp
Erneuerbare Elektrizität kann ins Netz eingespiesen werden.
Eigener Wald ist nicht anrechenbar.
Referenz: GIS Auszug
</t>
  </si>
  <si>
    <r>
      <t xml:space="preserve">Der Betrieb kauft </t>
    </r>
    <r>
      <rPr>
        <b/>
        <sz val="14"/>
        <color theme="1"/>
        <rFont val="Calibri"/>
        <family val="2"/>
      </rPr>
      <t>mind. 80 %</t>
    </r>
    <r>
      <rPr>
        <sz val="14"/>
        <color theme="1"/>
        <rFont val="Calibri"/>
        <family val="2"/>
      </rPr>
      <t xml:space="preserve"> erneuerbaren Strom.</t>
    </r>
  </si>
  <si>
    <t>Kernobstanlagen werden mit Frostbekämpfungsmethoden geschützt.</t>
  </si>
  <si>
    <t>Die Kernobstanlagen mit Frostbekämpfungsmethoden geschützt werden
und
die entsprechende Infrastrukur/das Material vorhanden ist oder eine Rechnung vorliegt.</t>
  </si>
  <si>
    <t>Der Betrieb nimmt an einem Projekt, Versuch oder regionalem Programm mit einem der folgenden Ziele teil:
- Reduktion der Risiken des PSM-Einsatzes
- Verbesserung der Bodenfruchtbarkeit
- Verbesserung der Biodiversität
- Verbesserung der Fruchtqualität
- Wassereffizienz
- Klima</t>
  </si>
  <si>
    <t>Der Betrieb an einem Projekt, Versuch oder regionalem Programm mit einem der aufgeführten Ziele teilnimmt und dies belegen kann.</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</si>
  <si>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</si>
  <si>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Mind. eine Person, welche auf dem Betrieb tätig ist,  jährlich an einem min. halbtägigen Weiterbildungsanlass mit Schwerpunkt Kernobst teilnimmt.</t>
  </si>
  <si>
    <t>Jährlich wird mind. 1 Aktivität betrieben, welche der Öffentlichkeitsarbeit dient.</t>
  </si>
  <si>
    <t>Flächen- und Sortenstatistik ist vorzulegen.
Referenz: BLW Sortenliste gemäss Anhang Kreisschreiben 2023/03 Robuste Apfelsorten</t>
  </si>
  <si>
    <t xml:space="preserve">Flächen- und Sortenstatistik ist vorzulegen.
Referenz: BLW Sortenliste gemäss Anhang Kreisschreiben 2023/03 Robuste Apfelsorten
</t>
  </si>
  <si>
    <t>Nachhaltigkeit Früchte (NHF) – Kernobst 2025</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</si>
  <si>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</si>
  <si>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</si>
  <si>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</si>
  <si>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</si>
  <si>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</si>
  <si>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</si>
  <si>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</si>
  <si>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</si>
  <si>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</si>
  <si>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</si>
  <si>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Wenn SwissGAP Anforderungen erfüllt sind.</t>
  </si>
  <si>
    <t>Analysebericht liegt vor.</t>
  </si>
  <si>
    <t>Referenz: Kulturjournal/Feldkalender
Nicht zu verwechseln mit Massnahme 2.9 (Bewuchs des Baumstreifens), erfolgt ohne Einsaat.
Massnahme ist nur im Jahr der Einsaat anrechenbar.
Einsaat durch visuelle Kontrolle überprüfbar.
Einjährige Einsaat sollte zwischen Juni - August erfolgen.</t>
  </si>
  <si>
    <t>In allen Baumstreifen keine Herbizide eingesetzt werden.</t>
  </si>
  <si>
    <t>Auf mind. 50 % der Baumstreifen keine Herbizide eingesetzt werden.</t>
  </si>
  <si>
    <t>Pro ha Kernobstfläche mindestens 1 Sitzstange 
oder mindestens 1 Hochstammbaum steht
und die Sitzstangen/Hochstammbäume in max. 50 m Abstand zum Anlagenrand stehen
oder
der Betrieb mind. 3 Nistkäste für Greifvögel (Schleiereule / Turmfalke) installiert hat.</t>
  </si>
  <si>
    <t>Strukturen zur Nützlingsförderung - von NGO begleitet</t>
  </si>
  <si>
    <t xml:space="preserve">Auf 25 % der Abankerungsfläche wird der sich entwickelnde Grasbestand ganzjährig belassen. Mähen während dem Frühjahr/Sommer max. 2x. Nach dem 31. Juli darf nicht mehr gemäht werden. </t>
  </si>
  <si>
    <t>Bewässerung: Methode bei 50 % der Anlagen</t>
  </si>
  <si>
    <t>Ab 30. Juni werden nur Fungizide aus der aktuellen Betriebsmittelliste für den biologischen Landbau in der Schweiz eingesetzt (nicht kumulierbar mit 1.18-1.20).</t>
  </si>
  <si>
    <r>
      <t>Auf</t>
    </r>
    <r>
      <rPr>
        <b/>
        <sz val="14"/>
        <color theme="1"/>
        <rFont val="Calibri"/>
        <family val="2"/>
      </rPr>
      <t xml:space="preserve"> mind. 50 %</t>
    </r>
    <r>
      <rPr>
        <sz val="14"/>
        <color theme="1"/>
        <rFont val="Calibri"/>
        <family val="2"/>
      </rPr>
      <t xml:space="preserve"> der Fläche werden ab 30. Juni nur Fungizide aus der aktuellen Betriebsmittelliste für den biologischen Landbau in der Schweiz eingesetzt (nicht kumulierbar mit 1.17, 1.19-1.20).</t>
    </r>
  </si>
  <si>
    <r>
      <t xml:space="preserve">Auf </t>
    </r>
    <r>
      <rPr>
        <b/>
        <sz val="14"/>
        <color theme="1"/>
        <rFont val="Calibri"/>
        <family val="2"/>
      </rPr>
      <t>mind. 25 %</t>
    </r>
    <r>
      <rPr>
        <sz val="14"/>
        <color theme="1"/>
        <rFont val="Calibri"/>
        <family val="2"/>
      </rPr>
      <t xml:space="preserve"> der Fläche werden ab 30. Juni nur Fungizide aus der aktuellen Betriebsmittelliste für den biologischen Landbau in der Schweiz eingesetzt (nicht kumulierbar mit 1.17-1.18 und 1.20).</t>
    </r>
  </si>
  <si>
    <r>
      <t xml:space="preserve">Auf </t>
    </r>
    <r>
      <rPr>
        <b/>
        <sz val="14"/>
        <color theme="1"/>
        <rFont val="Calibri"/>
        <family val="2"/>
      </rPr>
      <t>mind. 5 %</t>
    </r>
    <r>
      <rPr>
        <sz val="14"/>
        <color theme="1"/>
        <rFont val="Calibri"/>
        <family val="2"/>
      </rPr>
      <t xml:space="preserve"> der Fläche werden ab 30. Juni nur Fungizide aus der aktuellen Betriebsmittelliste für den biologischen Landbau in der Schweiz eingesetzt (nicht kumulierbar mit 1.17-1.19).</t>
    </r>
  </si>
  <si>
    <r>
      <t xml:space="preserve">Auf </t>
    </r>
    <r>
      <rPr>
        <b/>
        <sz val="14"/>
        <color theme="1"/>
        <rFont val="Calibri"/>
        <family val="2"/>
      </rPr>
      <t>mind. 10 %</t>
    </r>
    <r>
      <rPr>
        <sz val="14"/>
        <color theme="1"/>
        <rFont val="Calibri"/>
        <family val="2"/>
      </rPr>
      <t xml:space="preserve"> der Kernobstfläche werden ausschliesslich Pflanzenschutzmittel eingesetzt, welche im biologischen Obstbau bewilligt sind (nicht kumulierbar mit 1.15-1.16, 1.21-1.24 und 1.29). </t>
    </r>
  </si>
  <si>
    <t>Ausschliesslich Einsatz von Pflanzenschutzmitteln gemäss aktueller Betriebsmittelliste für den biologischen Landbau in der Schweiz auf mind. 5 % der Kernobstfläche (nicht kumulierbar mit 1.15-1.16, 1.21-1.24 und 1.28).</t>
  </si>
  <si>
    <r>
      <t xml:space="preserve">Auf </t>
    </r>
    <r>
      <rPr>
        <b/>
        <sz val="14"/>
        <color theme="1"/>
        <rFont val="Calibri"/>
        <family val="2"/>
      </rPr>
      <t>mind. 25 %</t>
    </r>
    <r>
      <rPr>
        <sz val="14"/>
        <color theme="1"/>
        <rFont val="Calibri"/>
        <family val="2"/>
      </rPr>
      <t xml:space="preserve"> der Fläche werden ab 30. Juni nur Insektizide und Akarizide aus der aktuellen Betriebsmittelliste für den biologischen Landbau in der Schweiz eingesetzt (nicht kumulierbar mit 1.21-1.22, 1.24 und 1.28-1.29).</t>
    </r>
  </si>
  <si>
    <t>Erreichte Punkte</t>
  </si>
  <si>
    <t>umgesetzt
(ja = x)</t>
  </si>
  <si>
    <t>Total Nachhaltigkeit Früchte Kernobst</t>
  </si>
  <si>
    <t>Zwischentotal Nachhaltigkeit Früchte Kernobst</t>
  </si>
  <si>
    <t>Erforderliche Punkte</t>
  </si>
  <si>
    <t>Nachhaltigkeitsziel
Wirtschaftlichkeit</t>
  </si>
  <si>
    <t>Nachhaltigkeitsziel
Innovation und Bildung</t>
  </si>
  <si>
    <t>Nachhaltigkeitsziel
Qualität</t>
  </si>
  <si>
    <t>Nachhaltigkeitsziel
Klima</t>
  </si>
  <si>
    <t>Nachhaltigkeitsziel
Wassernutzung</t>
  </si>
  <si>
    <t>Nachhaltigkeitsziel
Biodiversität</t>
  </si>
  <si>
    <t>Nachhaltigkeitsziel
Bodenfruchtbarkeit und Düngung</t>
  </si>
  <si>
    <t>Nachhaltigkeitsziel
Pflanzenschutz</t>
  </si>
  <si>
    <t>Die 25% werden über die Laufmeter der Anlagenumrandungen aller Anlagen des Betriebes bestimmt, das heisst 25% der Anlagen ist gemeint. Die Anlage, die eingenetzt wird, muss komplett eingenetzt sein. 
Empfehlung zur Erleichterung der Kontrolle: Insektenschutznetze sind auf den Parzellenplänen eingezeichnet.</t>
  </si>
  <si>
    <t>Kontrolle im Rahmen der SwissGAP Kontrolle.
Alle Arbeitskräfte wurden gemäss dem «Präventivkonzept
Arbeitssicherheit» geschult. Die Schulungen werden
dokumentiert. Die Arbeitskräfte verhalten sich gemäss den
Instruktionen.</t>
  </si>
  <si>
    <r>
      <t xml:space="preserve">Auf </t>
    </r>
    <r>
      <rPr>
        <b/>
        <sz val="14"/>
        <color theme="1"/>
        <rFont val="Calibri"/>
        <family val="2"/>
      </rPr>
      <t xml:space="preserve">mind. 5 % </t>
    </r>
    <r>
      <rPr>
        <sz val="14"/>
        <color theme="1"/>
        <rFont val="Calibri"/>
        <family val="2"/>
      </rPr>
      <t>der Fläche werden ab 30. Juni nur Insektizide und Akarizide aus der aktuellen Betriebsmittelliste für den biologischen Landbau in der Schweiz eingesetzt (nicht kumulierbar mit 1.21-1.23 und 1.28-1.29).</t>
    </r>
  </si>
  <si>
    <t>Kontrollhandbuch (Hinweis)</t>
  </si>
  <si>
    <t>Pro Jahr nimmt eine Person, welche auf dem Betrieb tätig ist, an min. einem halbtägigen Weiterbildungsanlass mit Schwerpunkt Kernobst teil.</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</si>
  <si>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2.4).</t>
    </r>
  </si>
  <si>
    <t>Zur Deckung des Stickstoffs werden ausschliesslich organische Dünger oder Hofdüngern eingesetzt (nicht kumulierbar mit 2.6).</t>
  </si>
  <si>
    <r>
      <t xml:space="preserve">Auf </t>
    </r>
    <r>
      <rPr>
        <b/>
        <sz val="14"/>
        <color theme="1"/>
        <rFont val="Calibri"/>
        <family val="2"/>
      </rPr>
      <t>mind. 50 %</t>
    </r>
    <r>
      <rPr>
        <sz val="14"/>
        <color theme="1"/>
        <rFont val="Calibri"/>
        <family val="2"/>
      </rPr>
      <t xml:space="preserve"> der Kernobstfläche werden </t>
    </r>
    <r>
      <rPr>
        <b/>
        <sz val="14"/>
        <color theme="1"/>
        <rFont val="Calibri"/>
        <family val="2"/>
      </rPr>
      <t xml:space="preserve">mind. 50 % </t>
    </r>
    <r>
      <rPr>
        <sz val="14"/>
        <color theme="1"/>
        <rFont val="Calibri"/>
        <family val="2"/>
      </rPr>
      <t>Phosphor durch Kompost oder andere organische Materialien eingebracht (nicht kumulierbar mit 2.3).</t>
    </r>
  </si>
  <si>
    <r>
      <t xml:space="preserve">Zur Deckung des Stickstoffs werden </t>
    </r>
    <r>
      <rPr>
        <b/>
        <sz val="14"/>
        <color theme="1"/>
        <rFont val="Calibri"/>
        <family val="2"/>
      </rPr>
      <t>mind. 50 %</t>
    </r>
    <r>
      <rPr>
        <sz val="14"/>
        <color theme="1"/>
        <rFont val="Calibri"/>
        <family val="2"/>
      </rPr>
      <t xml:space="preserve"> organische Dünger oder Hofdüngern eingesetzt (nicht kumulierbar mit 2.5).</t>
    </r>
  </si>
  <si>
    <t>Ab Anfang August wird auf Herbizideinsatz und Bodenbearbeitungsmassnahmen verzichtet (nicht kumulierbar mit 2.10 und 2.11).</t>
  </si>
  <si>
    <t>In allen Baumstreifen werden keine Herbizide eingesetzt. 
Ausnahme: im 1. und 2. Standjahr ist Herbizideinsatz erlaubt (nicht kumulierbar mit 2.8, 2.11-2.16).</t>
  </si>
  <si>
    <t xml:space="preserve">Herbizid im Baumstreifen: kein Einsatz bei 50 %  </t>
  </si>
  <si>
    <r>
      <t xml:space="preserve">Auf </t>
    </r>
    <r>
      <rPr>
        <b/>
        <sz val="14"/>
        <color theme="1"/>
        <rFont val="Calibri"/>
        <family val="2"/>
      </rPr>
      <t>mind. 50 %</t>
    </r>
    <r>
      <rPr>
        <sz val="14"/>
        <color theme="1"/>
        <rFont val="Calibri"/>
        <family val="2"/>
      </rPr>
      <t xml:space="preserve"> der Baumstreifen werden keine Herbizide eingesetzt. 
Ausnahme: im 1. und 2. Standjahr ist Herbizideinsatz erlaubt (nicht kumulierbar mit 2.8, 2.10, 2.12-2.15).</t>
    </r>
  </si>
  <si>
    <r>
      <t xml:space="preserve">Pro Jahr wird in in den Baumstreifen </t>
    </r>
    <r>
      <rPr>
        <b/>
        <sz val="14"/>
        <color theme="1"/>
        <rFont val="Calibri"/>
        <family val="2"/>
      </rPr>
      <t>max. 1x</t>
    </r>
    <r>
      <rPr>
        <sz val="14"/>
        <color theme="1"/>
        <rFont val="Calibri"/>
        <family val="2"/>
      </rPr>
      <t xml:space="preserve"> Herbizid eingesetzt.
Ausnahme: im 1. und 2. Standjahr ist Herbizideinsatz erlaubt (nicht kumulierbar mit 2.10, 2.11, 2.13).</t>
    </r>
  </si>
  <si>
    <r>
      <t xml:space="preserve">Pro Jahr wird in den Baumstreifen </t>
    </r>
    <r>
      <rPr>
        <b/>
        <sz val="14"/>
        <color theme="1"/>
        <rFont val="Calibri"/>
        <family val="2"/>
      </rPr>
      <t>max. 2x</t>
    </r>
    <r>
      <rPr>
        <sz val="14"/>
        <color theme="1"/>
        <rFont val="Calibri"/>
        <family val="2"/>
      </rPr>
      <t xml:space="preserve"> Herbizid eingesetzt.
Ausnahme: im 1. und 2. Standjahr ist Herbizideinsatz erlaubt (nicht kumulierbar mit 2.10-2.12).</t>
    </r>
  </si>
  <si>
    <r>
      <t xml:space="preserve">Die Fläche des Baumstreifens beträgt </t>
    </r>
    <r>
      <rPr>
        <b/>
        <sz val="14"/>
        <color theme="1"/>
        <rFont val="Calibri"/>
        <family val="2"/>
      </rPr>
      <t>max. 25 %</t>
    </r>
    <r>
      <rPr>
        <sz val="14"/>
        <color theme="1"/>
        <rFont val="Calibri"/>
        <family val="2"/>
      </rPr>
      <t xml:space="preserve"> der Nettofläche (Kernobst) (nicht kumulierbar mit 2.10, 2.11 und 2.15).</t>
    </r>
  </si>
  <si>
    <r>
      <t xml:space="preserve">Herbizidbehandlungen werden </t>
    </r>
    <r>
      <rPr>
        <b/>
        <sz val="14"/>
        <color theme="1"/>
        <rFont val="Calibri"/>
        <family val="2"/>
      </rPr>
      <t>max. 20 cm</t>
    </r>
    <r>
      <rPr>
        <sz val="14"/>
        <color theme="1"/>
        <rFont val="Calibri"/>
        <family val="2"/>
      </rPr>
      <t xml:space="preserve"> um den Stamm angewendet (nicht kumulierbar mit 2.10, 2.11 und 2.14).</t>
    </r>
  </si>
  <si>
    <t>In Kernobstanlagen werden keine Wuchsstoffherbizide eingesetzt (nicht kumulierbar mit 2.10 und 2.17).</t>
  </si>
  <si>
    <t>In Fahrgassen der Kernobstanlagen werden keine Wuchsstoffherbizide eingesetzt (nicht kumulierbar mit 2.16).</t>
  </si>
  <si>
    <r>
      <t xml:space="preserve">Zur Ohrwurmförderung werden auf </t>
    </r>
    <r>
      <rPr>
        <b/>
        <sz val="14"/>
        <color theme="1"/>
        <rFont val="Calibri"/>
        <family val="2"/>
      </rPr>
      <t>mind. 50 %</t>
    </r>
    <r>
      <rPr>
        <sz val="14"/>
        <color theme="1"/>
        <rFont val="Calibri"/>
        <family val="2"/>
      </rPr>
      <t xml:space="preserve"> der Birnenfläche Tontöpfe oder Bambusröhren mit einer Mindestdichte von 100/ha aufgehängt (nicht kumulierbar mit 3.6).</t>
    </r>
  </si>
  <si>
    <r>
      <t xml:space="preserve">Zur Ohrwurmförderung werden auf </t>
    </r>
    <r>
      <rPr>
        <b/>
        <sz val="14"/>
        <color theme="1"/>
        <rFont val="Calibri"/>
        <family val="2"/>
      </rPr>
      <t>mind. 25 %</t>
    </r>
    <r>
      <rPr>
        <sz val="14"/>
        <color theme="1"/>
        <rFont val="Calibri"/>
        <family val="2"/>
      </rPr>
      <t xml:space="preserve"> der Birnenfläche Tontöpfe oder Bambusröhren mit einer Mindestdichte von 100/ha aufgehängt (nicht kumulierbar mit 3.5).</t>
    </r>
  </si>
  <si>
    <r>
      <t xml:space="preserve">Zur Ohrwurmförderung werden auf </t>
    </r>
    <r>
      <rPr>
        <b/>
        <sz val="14"/>
        <color theme="1"/>
        <rFont val="Calibri"/>
        <family val="2"/>
      </rPr>
      <t>mind. 50 %</t>
    </r>
    <r>
      <rPr>
        <sz val="14"/>
        <color theme="1"/>
        <rFont val="Calibri"/>
        <family val="2"/>
      </rPr>
      <t xml:space="preserve"> der Apfelfläche Tontöpfe oder Bambusröhren mit einer Mindestdichte von 100/ha aufgehängt (nicht kumulierbar mit 3.8).</t>
    </r>
  </si>
  <si>
    <r>
      <t xml:space="preserve">Zur Ohrwurmförderung werden auf </t>
    </r>
    <r>
      <rPr>
        <b/>
        <sz val="14"/>
        <color theme="1"/>
        <rFont val="Calibri"/>
        <family val="2"/>
      </rPr>
      <t>mind. 25 %</t>
    </r>
    <r>
      <rPr>
        <sz val="14"/>
        <color theme="1"/>
        <rFont val="Calibri"/>
        <family val="2"/>
      </rPr>
      <t xml:space="preserve"> der Apfelfläche Tontöpfe oder Bambusröhren mit einer Mindestdichte von 100/ha aufgehängt (nicht kumulierbar mit 3.7).</t>
    </r>
  </si>
  <si>
    <r>
      <t xml:space="preserve">Zur Florfliegenförderung werden auf </t>
    </r>
    <r>
      <rPr>
        <b/>
        <sz val="14"/>
        <color theme="1"/>
        <rFont val="Calibri"/>
        <family val="2"/>
      </rPr>
      <t>mind. 50 %</t>
    </r>
    <r>
      <rPr>
        <sz val="14"/>
        <color theme="1"/>
        <rFont val="Calibri"/>
        <family val="2"/>
      </rPr>
      <t xml:space="preserve"> der Kernobstfläche Überwinterungshilfen eingesetzt (2 Stk./ha).</t>
    </r>
  </si>
  <si>
    <r>
      <t xml:space="preserve">Zur Förderung von Greifvögeln wird </t>
    </r>
    <r>
      <rPr>
        <b/>
        <sz val="14"/>
        <color theme="1"/>
        <rFont val="Calibri"/>
        <family val="2"/>
      </rPr>
      <t>mind. 1</t>
    </r>
    <r>
      <rPr>
        <sz val="14"/>
        <color theme="1"/>
        <rFont val="Calibri"/>
        <family val="2"/>
      </rPr>
      <t xml:space="preserve"> der folgenden Massnahmen umgesetzt:
- Aufstellen von Sitzstangen (min. 1 Stk./ha) innerhalb von 50 m zum Anlagenrand der Kernobstanlage. 
- Es stehen Hochstammbäume (min. 1 Stk./ha) innerhalb von 50 m zum Anlagenrand der Kernobstanlage.
- Der Betrieb hat min. 3 Nistkästen für Greifvögel (Schleiereue / Turmfalke installiert.</t>
    </r>
  </si>
  <si>
    <t>Die Kernobstanlagen werden ausschliesslich mit wassersparenden Methoden bewässert (nicht kumulierbar mit 4.4, 4.5).</t>
  </si>
  <si>
    <r>
      <rPr>
        <b/>
        <sz val="14"/>
        <color theme="1"/>
        <rFont val="Calibri"/>
        <family val="2"/>
      </rPr>
      <t>Min. 50 %</t>
    </r>
    <r>
      <rPr>
        <sz val="14"/>
        <color theme="1"/>
        <rFont val="Calibri"/>
        <family val="2"/>
      </rPr>
      <t xml:space="preserve"> der Kernobstanlage wird ausschliesslich mit wassersparenden Methoden bewässert (nicht kumulierbar mit 4.1 und 4.4).</t>
    </r>
  </si>
  <si>
    <t>Die Kernobstanlagen werden nach Bedarf bewässert. Der Wasserbedarf wird mittels Bodensonden ermittelt oder es wird über automatische Steuerung bewässert (nicht kumulierbar mit 4.4).</t>
  </si>
  <si>
    <t>Der Betrieb benutzt kein Wasser aus dem öffentlichen Leitungsnetz zur Bewässerung der Kernobstanlagen (nicht kumulierbar mit 4.4).</t>
  </si>
  <si>
    <t>Der Betrieb bewässert die Kernobstanlagen nicht (nicht kumulierbar mit 4.1-4.3,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</si>
</sst>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4"/>
      <color theme="1"/>
      <name val="Calibri"/>
      <family val="2"/>
    </font>
    <font>
      <sz val="14"/>
      <color theme="1"/>
      <name val="Calibri"/>
      <family val="2"/>
    </font>
    <font>
      <b/>
      <sz val="14"/>
      <name val="Calibri"/>
      <family val="2"/>
    </font>
    <font>
      <u/>
      <sz val="9"/>
      <color theme="10"/>
      <name val="Verdana"/>
      <family val="2"/>
    </font>
    <font>
      <strike/>
      <sz val="14"/>
      <color theme="1"/>
      <name val="Calibri"/>
      <family val="2"/>
    </font>
    <font>
      <b/>
      <sz val="24"/>
      <color theme="1"/>
      <name val="Calibri"/>
      <family val="2"/>
    </font>
    <font>
      <vertAlign val="superscript"/>
      <sz val="14"/>
      <color theme="1"/>
      <name val="Calibri"/>
      <family val="2"/>
    </font>
    <font>
      <b/>
      <sz val="12"/>
      <color theme="1"/>
      <name val="Verdana"/>
      <family val="2"/>
      <scheme val="minor"/>
    </font>
    <font>
      <vertAlign val="subscript"/>
      <sz val="14"/>
      <color theme="1"/>
      <name val="Calibri"/>
      <family val="2"/>
    </font>
    <font>
      <sz val="8"/>
      <name val="Verdana"/>
      <family val="2"/>
    </font>
  </fonts>
  <fills count="10">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rgb="FFFF0000"/>
        <bgColor indexed="64"/>
      </patternFill>
    </fill>
    <fill>
      <patternFill patternType="solid">
        <fgColor rgb="FFE2001A"/>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cellStyleXfs>
  <cellXfs count="13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1" fillId="0" borderId="0" xfId="0" applyFont="1" applyAlignment="1">
      <alignment horizontal="left" vertical="top" wrapText="1" indent="1"/>
    </xf>
    <xf numFmtId="0" fontId="1" fillId="0" borderId="0" xfId="0" applyFont="1" applyAlignment="1">
      <alignment horizontal="left" vertical="top" indent="1"/>
    </xf>
    <xf numFmtId="0" fontId="6" fillId="4" borderId="3" xfId="0" applyFont="1" applyFill="1" applyBorder="1" applyAlignment="1">
      <alignment horizontal="left" vertical="top" wrapText="1" indent="1"/>
    </xf>
    <xf numFmtId="49" fontId="6" fillId="4" borderId="3" xfId="0" applyNumberFormat="1" applyFont="1" applyFill="1" applyBorder="1" applyAlignment="1">
      <alignment horizontal="left" vertical="top" wrapText="1" indent="1"/>
    </xf>
    <xf numFmtId="49" fontId="9" fillId="4" borderId="3" xfId="0" applyNumberFormat="1" applyFont="1" applyFill="1" applyBorder="1" applyAlignment="1">
      <alignment horizontal="left" vertical="top" wrapText="1" indent="1"/>
    </xf>
    <xf numFmtId="0" fontId="6" fillId="4" borderId="5" xfId="0" applyFont="1" applyFill="1" applyBorder="1" applyAlignment="1">
      <alignment horizontal="left" vertical="top" wrapText="1" indent="1"/>
    </xf>
    <xf numFmtId="49" fontId="6" fillId="4" borderId="5" xfId="0" applyNumberFormat="1" applyFont="1" applyFill="1" applyBorder="1" applyAlignment="1">
      <alignment horizontal="left" vertical="top" wrapText="1" indent="1"/>
    </xf>
    <xf numFmtId="49" fontId="6" fillId="4" borderId="8" xfId="0" applyNumberFormat="1" applyFont="1" applyFill="1" applyBorder="1" applyAlignment="1">
      <alignment horizontal="left" vertical="top" wrapText="1" indent="1"/>
    </xf>
    <xf numFmtId="0" fontId="6" fillId="4" borderId="3" xfId="1" applyFont="1" applyFill="1" applyBorder="1" applyAlignment="1" applyProtection="1">
      <alignment horizontal="left" vertical="top" wrapText="1" indent="1"/>
    </xf>
    <xf numFmtId="49" fontId="6" fillId="4" borderId="3" xfId="0" applyNumberFormat="1" applyFont="1" applyFill="1" applyBorder="1" applyAlignment="1">
      <alignment horizontal="left" vertical="top" wrapText="1" indent="2"/>
    </xf>
    <xf numFmtId="0" fontId="3" fillId="0" borderId="0" xfId="0" applyFont="1" applyAlignment="1">
      <alignment horizontal="left" vertical="top" wrapText="1" indent="1"/>
    </xf>
    <xf numFmtId="0" fontId="3" fillId="0" borderId="0" xfId="0" applyFont="1" applyAlignment="1">
      <alignment horizontal="left" vertical="top" indent="1"/>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indent="1"/>
    </xf>
    <xf numFmtId="0" fontId="5" fillId="3" borderId="1" xfId="0" applyFont="1" applyFill="1" applyBorder="1" applyAlignment="1">
      <alignment horizontal="center" vertical="center" wrapText="1"/>
    </xf>
    <xf numFmtId="0" fontId="5" fillId="4" borderId="1" xfId="0" applyFont="1" applyFill="1" applyBorder="1" applyAlignment="1">
      <alignment horizontal="left" vertical="center" indent="1"/>
    </xf>
    <xf numFmtId="0" fontId="5" fillId="3" borderId="1" xfId="0" applyFont="1" applyFill="1" applyBorder="1" applyAlignment="1">
      <alignment horizontal="left" vertical="center" wrapText="1" indent="1"/>
    </xf>
    <xf numFmtId="0" fontId="6" fillId="4" borderId="3" xfId="0" applyFont="1" applyFill="1" applyBorder="1" applyAlignment="1">
      <alignment horizontal="left" vertical="top" indent="1"/>
    </xf>
    <xf numFmtId="0" fontId="6" fillId="4" borderId="11" xfId="0" applyFont="1" applyFill="1" applyBorder="1" applyAlignment="1">
      <alignment horizontal="left" vertical="top" wrapText="1" indent="1"/>
    </xf>
    <xf numFmtId="49" fontId="6" fillId="4" borderId="11" xfId="0" applyNumberFormat="1" applyFont="1" applyFill="1" applyBorder="1" applyAlignment="1">
      <alignment horizontal="left" vertical="top" wrapText="1" indent="1"/>
    </xf>
    <xf numFmtId="0" fontId="3" fillId="2" borderId="13" xfId="0" applyFont="1" applyFill="1" applyBorder="1" applyAlignment="1">
      <alignment horizontal="left" vertical="top" wrapText="1" indent="1"/>
    </xf>
    <xf numFmtId="0" fontId="3" fillId="2" borderId="13" xfId="0" applyFont="1" applyFill="1" applyBorder="1" applyAlignment="1">
      <alignment horizontal="left" vertical="top" indent="1"/>
    </xf>
    <xf numFmtId="0" fontId="3" fillId="2" borderId="4" xfId="0" applyFont="1" applyFill="1" applyBorder="1" applyAlignment="1">
      <alignment horizontal="left" vertical="top" indent="1"/>
    </xf>
    <xf numFmtId="0" fontId="3" fillId="2" borderId="14" xfId="0" applyFont="1" applyFill="1" applyBorder="1" applyAlignment="1">
      <alignment horizontal="left" vertical="top" wrapText="1" indent="1"/>
    </xf>
    <xf numFmtId="0" fontId="3" fillId="2" borderId="14" xfId="0" applyFont="1" applyFill="1" applyBorder="1" applyAlignment="1">
      <alignment horizontal="left" vertical="top" indent="1"/>
    </xf>
    <xf numFmtId="0" fontId="6" fillId="4" borderId="8" xfId="1" applyFont="1" applyFill="1" applyBorder="1" applyAlignment="1" applyProtection="1">
      <alignment horizontal="left" vertical="top" wrapText="1" indent="1"/>
    </xf>
    <xf numFmtId="0" fontId="3" fillId="2" borderId="1" xfId="0" applyFont="1" applyFill="1" applyBorder="1" applyAlignment="1">
      <alignment horizontal="left" vertical="top" wrapText="1" indent="1"/>
    </xf>
    <xf numFmtId="0" fontId="3" fillId="2" borderId="1" xfId="0" applyFont="1" applyFill="1" applyBorder="1" applyAlignment="1">
      <alignment horizontal="left" vertical="top" indent="1"/>
    </xf>
    <xf numFmtId="0" fontId="3" fillId="4" borderId="1" xfId="0" applyFont="1" applyFill="1" applyBorder="1" applyAlignment="1">
      <alignment horizontal="left" vertical="top" wrapText="1" indent="1"/>
    </xf>
    <xf numFmtId="0" fontId="3" fillId="4" borderId="1" xfId="0" applyFont="1" applyFill="1" applyBorder="1" applyAlignment="1">
      <alignment horizontal="left" vertical="top" indent="1"/>
    </xf>
    <xf numFmtId="0" fontId="6" fillId="4" borderId="8" xfId="0" applyFont="1" applyFill="1" applyBorder="1" applyAlignment="1">
      <alignment horizontal="left" vertical="top" wrapText="1" indent="1"/>
    </xf>
    <xf numFmtId="49" fontId="9" fillId="4" borderId="8" xfId="0" applyNumberFormat="1" applyFont="1" applyFill="1" applyBorder="1" applyAlignment="1">
      <alignment horizontal="left" vertical="top" wrapText="1" indent="1"/>
    </xf>
    <xf numFmtId="0" fontId="6" fillId="4" borderId="6" xfId="0" applyFont="1" applyFill="1" applyBorder="1" applyAlignment="1">
      <alignment horizontal="left" vertical="top" wrapText="1" indent="1"/>
    </xf>
    <xf numFmtId="49" fontId="6" fillId="4" borderId="6" xfId="0" applyNumberFormat="1" applyFont="1" applyFill="1" applyBorder="1" applyAlignment="1">
      <alignment horizontal="left" vertical="top" wrapText="1" indent="1"/>
    </xf>
    <xf numFmtId="49" fontId="9" fillId="4" borderId="6" xfId="0" applyNumberFormat="1" applyFont="1" applyFill="1" applyBorder="1" applyAlignment="1">
      <alignment horizontal="left" vertical="top" wrapText="1" indent="1"/>
    </xf>
    <xf numFmtId="0" fontId="6" fillId="4" borderId="6" xfId="1" applyFont="1" applyFill="1" applyBorder="1" applyAlignment="1" applyProtection="1">
      <alignment horizontal="left" vertical="top" wrapText="1" indent="1"/>
    </xf>
    <xf numFmtId="0" fontId="5" fillId="2" borderId="1" xfId="0" applyFont="1" applyFill="1" applyBorder="1" applyAlignment="1">
      <alignment horizontal="center" vertical="center" wrapText="1"/>
    </xf>
    <xf numFmtId="49" fontId="9" fillId="4" borderId="11" xfId="0" applyNumberFormat="1" applyFont="1" applyFill="1" applyBorder="1" applyAlignment="1">
      <alignment horizontal="left" vertical="top" wrapText="1" indent="2"/>
    </xf>
    <xf numFmtId="49" fontId="6" fillId="4" borderId="6" xfId="0" applyNumberFormat="1" applyFont="1" applyFill="1" applyBorder="1" applyAlignment="1">
      <alignment horizontal="left" vertical="top" wrapText="1" indent="2"/>
    </xf>
    <xf numFmtId="0" fontId="6" fillId="4" borderId="6" xfId="0" applyFont="1" applyFill="1" applyBorder="1" applyAlignment="1">
      <alignment horizontal="left" vertical="top" indent="1"/>
    </xf>
    <xf numFmtId="0" fontId="2" fillId="0" borderId="1" xfId="0" applyFont="1" applyBorder="1" applyAlignment="1">
      <alignment horizontal="left" vertical="top" wrapText="1" indent="1"/>
    </xf>
    <xf numFmtId="0" fontId="2" fillId="0" borderId="1" xfId="0" applyFont="1" applyBorder="1" applyAlignment="1">
      <alignment horizontal="left" vertical="top" indent="1"/>
    </xf>
    <xf numFmtId="0" fontId="7"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0" borderId="7" xfId="0" applyFont="1" applyBorder="1" applyAlignment="1">
      <alignment horizontal="center" vertical="center"/>
    </xf>
    <xf numFmtId="0" fontId="5" fillId="2" borderId="4" xfId="0" applyFont="1" applyFill="1" applyBorder="1" applyAlignment="1">
      <alignment horizontal="center" vertical="center" wrapText="1"/>
    </xf>
    <xf numFmtId="1" fontId="5" fillId="5" borderId="1" xfId="0" applyNumberFormat="1" applyFont="1" applyFill="1" applyBorder="1" applyAlignment="1">
      <alignment horizontal="center" vertical="center"/>
    </xf>
    <xf numFmtId="1" fontId="5" fillId="6" borderId="1" xfId="0" applyNumberFormat="1" applyFont="1" applyFill="1" applyBorder="1" applyAlignment="1">
      <alignment horizontal="center" vertical="center"/>
    </xf>
    <xf numFmtId="0" fontId="6" fillId="0" borderId="10" xfId="0" applyFont="1" applyBorder="1"/>
    <xf numFmtId="0" fontId="6" fillId="0" borderId="15" xfId="0" applyFont="1" applyBorder="1" applyAlignment="1">
      <alignment vertical="center"/>
    </xf>
    <xf numFmtId="1" fontId="5" fillId="7" borderId="1" xfId="0" applyNumberFormat="1" applyFont="1" applyFill="1" applyBorder="1" applyAlignment="1">
      <alignment horizontal="center" vertical="center"/>
    </xf>
    <xf numFmtId="0" fontId="5" fillId="3" borderId="1" xfId="0" applyFont="1" applyFill="1" applyBorder="1" applyAlignment="1">
      <alignment horizontal="center" vertical="top"/>
    </xf>
    <xf numFmtId="0" fontId="5" fillId="0" borderId="1" xfId="0" applyFont="1" applyBorder="1" applyAlignment="1">
      <alignment horizontal="center" vertical="top"/>
    </xf>
    <xf numFmtId="0" fontId="5" fillId="2" borderId="1" xfId="0" applyFont="1" applyFill="1" applyBorder="1" applyAlignment="1">
      <alignment horizontal="center" vertical="top"/>
    </xf>
    <xf numFmtId="0" fontId="6" fillId="3" borderId="6" xfId="0" applyFont="1" applyFill="1" applyBorder="1" applyAlignment="1">
      <alignment horizontal="center" vertical="top"/>
    </xf>
    <xf numFmtId="0" fontId="6" fillId="3" borderId="3" xfId="0" applyFont="1" applyFill="1" applyBorder="1" applyAlignment="1">
      <alignment horizontal="center" vertical="top"/>
    </xf>
    <xf numFmtId="2" fontId="6" fillId="3" borderId="3" xfId="0" applyNumberFormat="1" applyFont="1" applyFill="1" applyBorder="1" applyAlignment="1">
      <alignment horizontal="center" vertical="top"/>
    </xf>
    <xf numFmtId="0" fontId="6" fillId="3" borderId="11" xfId="0" applyFont="1" applyFill="1" applyBorder="1" applyAlignment="1">
      <alignment horizontal="center" vertical="top"/>
    </xf>
    <xf numFmtId="0" fontId="4" fillId="0" borderId="0" xfId="0" applyFont="1" applyAlignment="1">
      <alignment horizontal="center" vertical="top"/>
    </xf>
    <xf numFmtId="0" fontId="6" fillId="0" borderId="0" xfId="0" applyFont="1" applyAlignment="1">
      <alignment horizontal="center" vertical="top"/>
    </xf>
    <xf numFmtId="0" fontId="6" fillId="3" borderId="2" xfId="0" applyFont="1" applyFill="1" applyBorder="1" applyAlignment="1">
      <alignment horizontal="center" vertical="top"/>
    </xf>
    <xf numFmtId="0" fontId="5" fillId="2" borderId="1" xfId="0" applyFont="1" applyFill="1" applyBorder="1" applyAlignment="1">
      <alignment horizontal="center" vertical="top" wrapText="1"/>
    </xf>
    <xf numFmtId="0" fontId="6" fillId="3" borderId="1" xfId="0" applyFont="1" applyFill="1" applyBorder="1" applyAlignment="1">
      <alignment horizontal="center" vertical="top"/>
    </xf>
    <xf numFmtId="2" fontId="6" fillId="3" borderId="11" xfId="0" applyNumberFormat="1" applyFont="1" applyFill="1" applyBorder="1" applyAlignment="1">
      <alignment horizontal="center" vertical="top"/>
    </xf>
    <xf numFmtId="0" fontId="5" fillId="0" borderId="0" xfId="0" applyFont="1" applyAlignment="1">
      <alignment horizontal="center" vertical="top"/>
    </xf>
    <xf numFmtId="0" fontId="5" fillId="2" borderId="14" xfId="0" applyFont="1" applyFill="1" applyBorder="1" applyAlignment="1">
      <alignment horizontal="center" vertical="top"/>
    </xf>
    <xf numFmtId="0" fontId="6" fillId="3" borderId="8" xfId="0" applyFont="1" applyFill="1" applyBorder="1" applyAlignment="1">
      <alignment horizontal="center" vertical="top"/>
    </xf>
    <xf numFmtId="0" fontId="6" fillId="3" borderId="5" xfId="0" applyFont="1" applyFill="1" applyBorder="1" applyAlignment="1">
      <alignment horizontal="center" vertical="top"/>
    </xf>
    <xf numFmtId="0" fontId="5" fillId="3" borderId="1" xfId="0" applyFont="1" applyFill="1" applyBorder="1" applyAlignment="1">
      <alignment horizontal="left" vertical="top" wrapText="1" indent="1"/>
    </xf>
    <xf numFmtId="0" fontId="6" fillId="0" borderId="1" xfId="0" applyFont="1" applyBorder="1" applyAlignment="1">
      <alignment horizontal="left" vertical="top" wrapText="1" indent="1"/>
    </xf>
    <xf numFmtId="0" fontId="6" fillId="3" borderId="6" xfId="0" applyFont="1" applyFill="1" applyBorder="1" applyAlignment="1">
      <alignment horizontal="left" vertical="top" wrapText="1" indent="1"/>
    </xf>
    <xf numFmtId="0" fontId="6" fillId="3" borderId="3" xfId="0" applyFont="1" applyFill="1" applyBorder="1" applyAlignment="1">
      <alignment horizontal="left" vertical="top" wrapText="1" indent="1"/>
    </xf>
    <xf numFmtId="0" fontId="6" fillId="3" borderId="11" xfId="0" applyFont="1" applyFill="1" applyBorder="1" applyAlignment="1">
      <alignment horizontal="left" vertical="top" wrapText="1" indent="1"/>
    </xf>
    <xf numFmtId="0" fontId="12" fillId="0" borderId="0" xfId="0" applyFont="1" applyAlignment="1">
      <alignment horizontal="left" vertical="top" wrapText="1" indent="1"/>
    </xf>
    <xf numFmtId="0" fontId="5" fillId="0" borderId="0" xfId="0" applyFont="1" applyAlignment="1">
      <alignment horizontal="left" vertical="top" wrapText="1" indent="1"/>
    </xf>
    <xf numFmtId="0" fontId="6" fillId="3" borderId="8" xfId="0" applyFont="1" applyFill="1" applyBorder="1" applyAlignment="1">
      <alignment horizontal="left" vertical="top" wrapText="1" indent="1"/>
    </xf>
    <xf numFmtId="0" fontId="6" fillId="3" borderId="5" xfId="0" applyFont="1" applyFill="1" applyBorder="1" applyAlignment="1">
      <alignment horizontal="left" vertical="top" wrapText="1" indent="1"/>
    </xf>
    <xf numFmtId="0" fontId="6" fillId="0" borderId="0" xfId="0" applyFont="1" applyAlignment="1">
      <alignment horizontal="left" vertical="top" wrapText="1" indent="1"/>
    </xf>
    <xf numFmtId="0" fontId="6" fillId="0" borderId="0" xfId="0" applyFont="1" applyAlignment="1">
      <alignment horizontal="left" vertical="top" indent="1"/>
    </xf>
    <xf numFmtId="0" fontId="5" fillId="3" borderId="1" xfId="0" applyFont="1" applyFill="1" applyBorder="1" applyAlignment="1">
      <alignment horizontal="center" vertical="top" wrapText="1"/>
    </xf>
    <xf numFmtId="1" fontId="6" fillId="0" borderId="1" xfId="0" applyNumberFormat="1" applyFont="1" applyBorder="1" applyAlignment="1">
      <alignment horizontal="center" vertical="top"/>
    </xf>
    <xf numFmtId="0" fontId="12" fillId="0" borderId="0" xfId="0" applyFont="1" applyAlignment="1">
      <alignment horizontal="center" vertical="top"/>
    </xf>
    <xf numFmtId="0" fontId="1" fillId="0" borderId="0" xfId="0" applyFont="1" applyAlignment="1">
      <alignment horizontal="center" vertical="top"/>
    </xf>
    <xf numFmtId="0" fontId="5" fillId="3" borderId="1" xfId="0" applyFont="1" applyFill="1" applyBorder="1" applyAlignment="1">
      <alignment horizontal="left" vertical="top" indent="1"/>
    </xf>
    <xf numFmtId="0" fontId="5" fillId="2" borderId="1" xfId="0" applyFont="1" applyFill="1" applyBorder="1" applyAlignment="1">
      <alignment horizontal="left" vertical="top" indent="1"/>
    </xf>
    <xf numFmtId="0" fontId="6" fillId="2" borderId="4" xfId="0" applyFont="1" applyFill="1" applyBorder="1" applyAlignment="1">
      <alignment horizontal="left" vertical="top" wrapText="1" indent="1"/>
    </xf>
    <xf numFmtId="0" fontId="5" fillId="2" borderId="14" xfId="0" applyFont="1" applyFill="1" applyBorder="1" applyAlignment="1">
      <alignment horizontal="left" vertical="top" indent="1"/>
    </xf>
    <xf numFmtId="0" fontId="6" fillId="0" borderId="0" xfId="0" applyFont="1" applyAlignment="1">
      <alignment horizontal="left" vertical="top" indent="2"/>
    </xf>
    <xf numFmtId="0" fontId="6" fillId="0" borderId="10" xfId="0" applyFont="1" applyBorder="1" applyAlignment="1">
      <alignment horizontal="center" vertical="center"/>
    </xf>
    <xf numFmtId="1" fontId="6" fillId="3" borderId="12" xfId="0" applyNumberFormat="1" applyFont="1" applyFill="1" applyBorder="1" applyAlignment="1">
      <alignment horizontal="center" vertical="top"/>
    </xf>
    <xf numFmtId="0" fontId="6" fillId="8" borderId="1" xfId="0" applyFont="1" applyFill="1" applyBorder="1" applyAlignment="1">
      <alignment horizontal="center" vertical="top" wrapText="1"/>
    </xf>
    <xf numFmtId="0" fontId="6" fillId="9" borderId="6" xfId="0" applyFont="1" applyFill="1" applyBorder="1" applyAlignment="1">
      <alignment horizontal="center" vertical="top" wrapText="1"/>
    </xf>
    <xf numFmtId="0" fontId="6" fillId="9" borderId="3" xfId="0" applyFont="1" applyFill="1" applyBorder="1" applyAlignment="1">
      <alignment horizontal="center" vertical="top" wrapText="1"/>
    </xf>
    <xf numFmtId="0" fontId="6" fillId="9" borderId="11" xfId="0" applyFont="1" applyFill="1" applyBorder="1" applyAlignment="1">
      <alignment horizontal="center" vertical="top" wrapText="1"/>
    </xf>
    <xf numFmtId="0" fontId="12" fillId="0" borderId="0" xfId="0" applyFont="1" applyAlignment="1">
      <alignment horizontal="center" vertical="top" wrapText="1"/>
    </xf>
    <xf numFmtId="0" fontId="5" fillId="0" borderId="0" xfId="0" applyFont="1" applyAlignment="1">
      <alignment horizontal="center" vertical="top" wrapText="1"/>
    </xf>
    <xf numFmtId="0" fontId="6" fillId="9" borderId="8" xfId="0" applyFont="1" applyFill="1" applyBorder="1" applyAlignment="1">
      <alignment horizontal="center" vertical="top" wrapText="1"/>
    </xf>
    <xf numFmtId="0" fontId="6" fillId="9" borderId="5" xfId="0" applyFont="1" applyFill="1" applyBorder="1" applyAlignment="1">
      <alignment horizontal="center" vertical="top" wrapText="1"/>
    </xf>
    <xf numFmtId="0" fontId="6" fillId="8" borderId="8" xfId="0" applyFont="1" applyFill="1" applyBorder="1" applyAlignment="1">
      <alignment horizontal="center" vertical="top" wrapText="1"/>
    </xf>
    <xf numFmtId="0" fontId="6" fillId="8" borderId="3" xfId="0" applyFont="1" applyFill="1" applyBorder="1" applyAlignment="1">
      <alignment horizontal="center" vertical="top" wrapText="1"/>
    </xf>
    <xf numFmtId="0" fontId="6" fillId="8" borderId="5" xfId="0" applyFont="1" applyFill="1" applyBorder="1" applyAlignment="1">
      <alignment horizontal="center" vertical="top" wrapText="1"/>
    </xf>
    <xf numFmtId="0" fontId="6" fillId="0" borderId="0" xfId="0" applyFont="1" applyAlignment="1">
      <alignment horizontal="center" vertical="top" wrapText="1"/>
    </xf>
    <xf numFmtId="0" fontId="1" fillId="0" borderId="0" xfId="0" applyFont="1" applyAlignment="1">
      <alignment horizontal="center" vertical="top" wrapText="1"/>
    </xf>
    <xf numFmtId="2" fontId="6" fillId="3" borderId="6" xfId="0" applyNumberFormat="1" applyFont="1" applyFill="1" applyBorder="1" applyAlignment="1">
      <alignment horizontal="center" vertical="top"/>
    </xf>
    <xf numFmtId="0" fontId="5" fillId="2" borderId="2" xfId="0" applyFont="1" applyFill="1" applyBorder="1" applyAlignment="1">
      <alignment horizontal="left" vertical="top" wrapText="1" indent="1"/>
    </xf>
    <xf numFmtId="0" fontId="5" fillId="2" borderId="13" xfId="0" applyFont="1" applyFill="1" applyBorder="1" applyAlignment="1">
      <alignment horizontal="left" vertical="top" wrapText="1" indent="1"/>
    </xf>
    <xf numFmtId="0" fontId="5" fillId="2" borderId="4" xfId="0" applyFont="1" applyFill="1" applyBorder="1" applyAlignment="1">
      <alignment horizontal="left" vertical="top" wrapText="1" indent="1"/>
    </xf>
    <xf numFmtId="0" fontId="5" fillId="3" borderId="2" xfId="0" applyFont="1" applyFill="1" applyBorder="1" applyAlignment="1">
      <alignment horizontal="left" vertical="top" wrapText="1" indent="1"/>
    </xf>
    <xf numFmtId="0" fontId="5" fillId="3" borderId="13" xfId="0" applyFont="1" applyFill="1" applyBorder="1" applyAlignment="1">
      <alignment horizontal="left" vertical="top" wrapText="1" indent="1"/>
    </xf>
    <xf numFmtId="0" fontId="5" fillId="3" borderId="4" xfId="0" applyFont="1" applyFill="1" applyBorder="1" applyAlignment="1">
      <alignment horizontal="left" vertical="top" wrapText="1" indent="1"/>
    </xf>
    <xf numFmtId="0" fontId="6" fillId="5" borderId="2" xfId="0" applyFont="1" applyFill="1" applyBorder="1" applyAlignment="1">
      <alignment horizontal="left" vertical="center" wrapText="1" indent="1"/>
    </xf>
    <xf numFmtId="0" fontId="6" fillId="5" borderId="13"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6" fillId="0" borderId="2"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4" xfId="0" applyFont="1" applyBorder="1" applyAlignment="1">
      <alignment horizontal="left" vertical="center" wrapText="1" indent="1"/>
    </xf>
    <xf numFmtId="0" fontId="5" fillId="2" borderId="2" xfId="0" applyFont="1" applyFill="1" applyBorder="1" applyAlignment="1">
      <alignment horizontal="left" vertical="center" wrapText="1" indent="1"/>
    </xf>
    <xf numFmtId="0" fontId="5" fillId="2" borderId="1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10" fillId="2" borderId="9" xfId="0" applyFont="1" applyFill="1" applyBorder="1" applyAlignment="1">
      <alignment horizontal="left" vertical="center" indent="1"/>
    </xf>
    <xf numFmtId="0" fontId="10" fillId="2" borderId="0" xfId="0" applyFont="1" applyFill="1" applyAlignment="1">
      <alignment horizontal="left" vertical="center" indent="1"/>
    </xf>
    <xf numFmtId="0" fontId="7" fillId="2" borderId="2" xfId="0" applyFont="1" applyFill="1" applyBorder="1" applyAlignment="1">
      <alignment horizontal="left" vertical="center" wrapText="1" indent="1"/>
    </xf>
    <xf numFmtId="0" fontId="7" fillId="2" borderId="1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6" fillId="2" borderId="2" xfId="0" applyFont="1" applyFill="1" applyBorder="1" applyAlignment="1">
      <alignment horizontal="left" vertical="top" indent="1"/>
    </xf>
    <xf numFmtId="0" fontId="6" fillId="2" borderId="13" xfId="0" applyFont="1" applyFill="1" applyBorder="1" applyAlignment="1">
      <alignment horizontal="left" vertical="top" indent="1"/>
    </xf>
    <xf numFmtId="0" fontId="5" fillId="2" borderId="16" xfId="0" applyFont="1" applyFill="1" applyBorder="1" applyAlignment="1">
      <alignment horizontal="left" vertical="top" wrapText="1" indent="1"/>
    </xf>
    <xf numFmtId="0" fontId="5" fillId="2" borderId="17" xfId="0" applyFont="1" applyFill="1" applyBorder="1" applyAlignment="1">
      <alignment horizontal="left" vertical="top" wrapText="1" indent="1"/>
    </xf>
    <xf numFmtId="0" fontId="5" fillId="2" borderId="18" xfId="0" applyFont="1" applyFill="1" applyBorder="1" applyAlignment="1">
      <alignment horizontal="left" vertical="top" wrapText="1" indent="1"/>
    </xf>
  </cellXfs>
  <cellStyles count="2">
    <cellStyle name="Link" xfId="1" builtinId="8"/>
    <cellStyle name="Standard" xfId="0" builtinId="0" customBuiltin="1"/>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mruColors>
      <color rgb="FFD0D769"/>
      <color rgb="FFF9DB91"/>
      <color rgb="FFE2001A"/>
      <color rgb="FFFAE2A5"/>
      <color rgb="FFF7D579"/>
      <color rgb="FFE30613"/>
      <color rgb="FFF2B721"/>
      <color rgb="FFFAE0A0"/>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2127251</xdr:colOff>
      <xdr:row>0</xdr:row>
      <xdr:rowOff>197715</xdr:rowOff>
    </xdr:from>
    <xdr:to>
      <xdr:col>7</xdr:col>
      <xdr:colOff>4033486</xdr:colOff>
      <xdr:row>0</xdr:row>
      <xdr:rowOff>504494</xdr:rowOff>
    </xdr:to>
    <xdr:sp macro="" textlink="">
      <xdr:nvSpPr>
        <xdr:cNvPr id="3" name="Textfeld 2">
          <a:extLst>
            <a:ext uri="{FF2B5EF4-FFF2-40B4-BE49-F238E27FC236}">
              <a16:creationId xmlns:a16="http://schemas.microsoft.com/office/drawing/2014/main" id="{92B8D92B-494D-C38C-5B9F-39BB1BB010E2}"/>
            </a:ext>
          </a:extLst>
        </xdr:cNvPr>
        <xdr:cNvSpPr txBox="1"/>
      </xdr:nvSpPr>
      <xdr:spPr>
        <a:xfrm>
          <a:off x="17462501" y="197715"/>
          <a:ext cx="1906235" cy="306779"/>
        </a:xfrm>
        <a:prstGeom prst="rect">
          <a:avLst/>
        </a:prstGeom>
        <a:solidFill>
          <a:srgbClr val="D0D76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600" b="1">
              <a:solidFill>
                <a:srgbClr val="FF0000"/>
              </a:solidFill>
              <a:latin typeface="Calibri" panose="020F0502020204030204" pitchFamily="34" charset="0"/>
              <a:cs typeface="Calibri" panose="020F0502020204030204" pitchFamily="34" charset="0"/>
            </a:rPr>
            <a:t>Version 27.01.2025</a:t>
          </a:r>
        </a:p>
      </xdr:txBody>
    </xdr:sp>
    <xdr:clientData/>
  </xdr:two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groscope.admin.ch/agroscope/de/home/themen/pflanzenbau/obstbau/pflanzenschutz-obstbau/pflanzenschutzempfehlungen-und-pflanzenschutzmittel.html" TargetMode="External"/><Relationship Id="rId13" Type="http://schemas.openxmlformats.org/officeDocument/2006/relationships/hyperlink" Target="https://www.agroscope.admin.ch/agroscope/de/home/themen/pflanzenbau/obstbau/pflanzenschutz-obstbau/pflanzenschutzempfehlungen-und-pflanzenschutzmittel.html" TargetMode="External"/><Relationship Id="rId18" Type="http://schemas.openxmlformats.org/officeDocument/2006/relationships/hyperlink" Target="https://www.blw.admin.ch/de/aktionsplan-pflanzenschutzmittel" TargetMode="External"/><Relationship Id="rId3" Type="http://schemas.openxmlformats.org/officeDocument/2006/relationships/hyperlink" Target="https://www.fibl.org/de/shop/1032-hilfsstoffliste" TargetMode="External"/><Relationship Id="rId21" Type="http://schemas.openxmlformats.org/officeDocument/2006/relationships/printerSettings" Target="../printerSettings/printerSettings1.bin"/><Relationship Id="rId7" Type="http://schemas.openxmlformats.org/officeDocument/2006/relationships/hyperlink" Target="https://www.fibl.org/de/shop/1032-hilfsstoffliste" TargetMode="External"/><Relationship Id="rId12" Type="http://schemas.openxmlformats.org/officeDocument/2006/relationships/hyperlink" Target="https://www.agroscope.admin.ch/agroscope/de/home/themen/pflanzenbau/obstbau/pflanzenschutz-obstbau/pflanzenschutzempfehlungen-und-pflanzenschutzmittel.html" TargetMode="External"/><Relationship Id="rId17" Type="http://schemas.openxmlformats.org/officeDocument/2006/relationships/hyperlink" Target="https://www.fedlex.admin.ch/eli/cc/2013/765/de" TargetMode="External"/><Relationship Id="rId2"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16" Type="http://schemas.openxmlformats.org/officeDocument/2006/relationships/hyperlink" Target="https://www.agroscope.admin.ch/agroscope/de/home/themen/pflanzenbau/obstbau/pflanzenschutz-obstbau/pflanzenschutzempfehlungen-und-pflanzenschutzmittel.html" TargetMode="External"/><Relationship Id="rId20" Type="http://schemas.openxmlformats.org/officeDocument/2006/relationships/hyperlink" Target="https://www.blw.admin.ch/de/allgemeine-informationen-zu-strukturverbesserungsmassnahmen" TargetMode="External"/><Relationship Id="rId1" Type="http://schemas.openxmlformats.org/officeDocument/2006/relationships/hyperlink" Target="https://www.agrimpuls.ch/de/service/downloaden-und-bestellen/arbeitsvertrag-lohnabrechnung" TargetMode="External"/><Relationship Id="rId6" Type="http://schemas.openxmlformats.org/officeDocument/2006/relationships/hyperlink" Target="https://www.fibl.org/de/shop/1032-hilfsstoffliste" TargetMode="External"/><Relationship Id="rId11" Type="http://schemas.openxmlformats.org/officeDocument/2006/relationships/hyperlink" Target="https://www.agroscope.admin.ch/agroscope/de/home/themen/pflanzenbau/obstbau/pflanzenschutz-obstbau/pflanzenschutzempfehlungen-und-pflanzenschutzmittel.html" TargetMode="External"/><Relationship Id="rId5" Type="http://schemas.openxmlformats.org/officeDocument/2006/relationships/hyperlink" Target="https://www.fibl.org/de/shop/1032-hilfsstoffliste" TargetMode="External"/><Relationship Id="rId15" Type="http://schemas.openxmlformats.org/officeDocument/2006/relationships/hyperlink" Target="https://spatenprobe.ch/" TargetMode="External"/><Relationship Id="rId23" Type="http://schemas.openxmlformats.org/officeDocument/2006/relationships/vmlDrawing" Target="../drawings/vmlDrawing1.vml"/><Relationship Id="rId10" Type="http://schemas.openxmlformats.org/officeDocument/2006/relationships/hyperlink" Target="https://www.blv.admin.ch/blv/de/home/zulassung-pflanzenschutzmittel/anwendung-und-vollzug/notfallzulassungen.html" TargetMode="External"/><Relationship Id="rId19" Type="http://schemas.openxmlformats.org/officeDocument/2006/relationships/hyperlink" Target="https://www.blw.admin.ch/de/allgemeine-informationen-zu-strukturverbesserungsmassnahmen" TargetMode="External"/><Relationship Id="rId4" Type="http://schemas.openxmlformats.org/officeDocument/2006/relationships/hyperlink" Target="https://www.fibl.org/de/shop/1032-hilfsstoffliste" TargetMode="External"/><Relationship Id="rId9" Type="http://schemas.openxmlformats.org/officeDocument/2006/relationships/hyperlink" Target="https://www.fibl.org/de/shop/1032-hilfsstoffliste" TargetMode="External"/><Relationship Id="rId14" Type="http://schemas.openxmlformats.org/officeDocument/2006/relationships/hyperlink" Target="https://sct.gutelandwirtschaftlichepraxis.ch/"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F8C9-96D9-4188-AC61-247DAE2D84B4}">
  <dimension ref="A1:M154"/>
  <sheetViews>
    <sheetView tabSelected="1" zoomScale="70" zoomScaleNormal="70" workbookViewId="0">
      <selection activeCell="P3" sqref="P3"/>
    </sheetView>
  </sheetViews>
  <sheetFormatPr baseColWidth="10" defaultColWidth="9.375" defaultRowHeight="15" x14ac:dyDescent="0.15"/>
  <cols>
    <col min="1" max="1" width="6.625" style="65" customWidth="1"/>
    <col min="2" max="2" width="33.375" style="7" customWidth="1"/>
    <col min="3" max="3" width="11.375" style="109" customWidth="1"/>
    <col min="4" max="4" width="10.25" style="89" customWidth="1"/>
    <col min="5" max="5" width="10.375" style="89" customWidth="1"/>
    <col min="6" max="6" width="48.625" style="8" customWidth="1"/>
    <col min="7" max="7" width="80.625" style="7" customWidth="1"/>
    <col min="8" max="8" width="55" style="8" customWidth="1"/>
    <col min="9" max="9" width="32.125" style="8" hidden="1" customWidth="1"/>
    <col min="10" max="11" width="9.375" style="4"/>
    <col min="12" max="12" width="11.25" style="4" bestFit="1" customWidth="1"/>
    <col min="13" max="16384" width="9.375" style="4"/>
  </cols>
  <sheetData>
    <row r="1" spans="1:9" ht="50.1" customHeight="1" x14ac:dyDescent="0.15">
      <c r="A1" s="126" t="s">
        <v>377</v>
      </c>
      <c r="B1" s="127"/>
      <c r="C1" s="127"/>
      <c r="D1" s="127"/>
      <c r="E1" s="127"/>
      <c r="F1" s="127"/>
      <c r="G1" s="127"/>
      <c r="H1" s="127"/>
      <c r="I1" s="127"/>
    </row>
    <row r="2" spans="1:9" s="2" customFormat="1" ht="52.5" customHeight="1" x14ac:dyDescent="0.15">
      <c r="A2" s="19" t="s">
        <v>14</v>
      </c>
      <c r="B2" s="23" t="s">
        <v>13</v>
      </c>
      <c r="C2" s="21" t="s">
        <v>405</v>
      </c>
      <c r="D2" s="21" t="s">
        <v>29</v>
      </c>
      <c r="E2" s="21" t="s">
        <v>404</v>
      </c>
      <c r="F2" s="20" t="s">
        <v>32</v>
      </c>
      <c r="G2" s="22" t="s">
        <v>420</v>
      </c>
      <c r="H2" s="22" t="s">
        <v>121</v>
      </c>
      <c r="I2" s="22" t="s">
        <v>122</v>
      </c>
    </row>
    <row r="3" spans="1:9" s="2" customFormat="1" ht="42.75" customHeight="1" x14ac:dyDescent="0.15">
      <c r="A3" s="59"/>
      <c r="B3" s="76" t="s">
        <v>59</v>
      </c>
      <c r="C3" s="97"/>
      <c r="D3" s="87" t="s">
        <v>30</v>
      </c>
      <c r="E3" s="87" t="s">
        <v>30</v>
      </c>
      <c r="F3" s="76" t="s">
        <v>63</v>
      </c>
      <c r="G3" s="47"/>
      <c r="H3" s="48"/>
      <c r="I3" s="48"/>
    </row>
    <row r="4" spans="1:9" s="3" customFormat="1" ht="37.5" customHeight="1" x14ac:dyDescent="0.15">
      <c r="A4" s="60"/>
      <c r="B4" s="111" t="s">
        <v>31</v>
      </c>
      <c r="C4" s="112"/>
      <c r="D4" s="112"/>
      <c r="E4" s="113"/>
      <c r="F4" s="91"/>
      <c r="G4" s="33"/>
      <c r="H4" s="34"/>
      <c r="I4" s="34"/>
    </row>
    <row r="5" spans="1:9" s="6" customFormat="1" ht="168" customHeight="1" x14ac:dyDescent="0.15">
      <c r="A5" s="61">
        <v>1.01</v>
      </c>
      <c r="B5" s="77" t="s">
        <v>89</v>
      </c>
      <c r="C5" s="98"/>
      <c r="D5" s="61">
        <v>5</v>
      </c>
      <c r="E5" s="96">
        <f t="shared" ref="E5:E40" si="0">IF(C5="x",D5,0)</f>
        <v>0</v>
      </c>
      <c r="F5" s="77" t="s">
        <v>119</v>
      </c>
      <c r="G5" s="40" t="s">
        <v>150</v>
      </c>
      <c r="H5" s="40" t="s">
        <v>123</v>
      </c>
      <c r="I5" s="46"/>
    </row>
    <row r="6" spans="1:9" s="6" customFormat="1" ht="170.25" customHeight="1" x14ac:dyDescent="0.15">
      <c r="A6" s="62">
        <v>1.02</v>
      </c>
      <c r="B6" s="78" t="s">
        <v>89</v>
      </c>
      <c r="C6" s="99"/>
      <c r="D6" s="62">
        <v>3</v>
      </c>
      <c r="E6" s="96">
        <f t="shared" si="0"/>
        <v>0</v>
      </c>
      <c r="F6" s="78" t="s">
        <v>120</v>
      </c>
      <c r="G6" s="40" t="s">
        <v>151</v>
      </c>
      <c r="H6" s="9" t="s">
        <v>124</v>
      </c>
      <c r="I6" s="24"/>
    </row>
    <row r="7" spans="1:9" s="6" customFormat="1" ht="166.5" customHeight="1" x14ac:dyDescent="0.15">
      <c r="A7" s="62">
        <v>1.03</v>
      </c>
      <c r="B7" s="78" t="s">
        <v>52</v>
      </c>
      <c r="C7" s="99"/>
      <c r="D7" s="62">
        <v>2</v>
      </c>
      <c r="E7" s="96">
        <f t="shared" si="0"/>
        <v>0</v>
      </c>
      <c r="F7" s="78" t="s">
        <v>62</v>
      </c>
      <c r="G7" s="40" t="s">
        <v>152</v>
      </c>
      <c r="H7" s="9" t="s">
        <v>125</v>
      </c>
      <c r="I7" s="10"/>
    </row>
    <row r="8" spans="1:9" s="6" customFormat="1" ht="131.25" x14ac:dyDescent="0.15">
      <c r="A8" s="62">
        <v>1.04</v>
      </c>
      <c r="B8" s="78" t="s">
        <v>90</v>
      </c>
      <c r="C8" s="99"/>
      <c r="D8" s="62">
        <v>2</v>
      </c>
      <c r="E8" s="96">
        <f t="shared" si="0"/>
        <v>0</v>
      </c>
      <c r="F8" s="78" t="s">
        <v>26</v>
      </c>
      <c r="G8" s="9" t="s">
        <v>155</v>
      </c>
      <c r="H8" s="10" t="s">
        <v>126</v>
      </c>
      <c r="I8" s="11"/>
    </row>
    <row r="9" spans="1:9" s="6" customFormat="1" ht="180" customHeight="1" x14ac:dyDescent="0.15">
      <c r="A9" s="62">
        <v>1.05</v>
      </c>
      <c r="B9" s="78" t="s">
        <v>107</v>
      </c>
      <c r="C9" s="99"/>
      <c r="D9" s="62">
        <v>6</v>
      </c>
      <c r="E9" s="96">
        <f t="shared" si="0"/>
        <v>0</v>
      </c>
      <c r="F9" s="78" t="s">
        <v>284</v>
      </c>
      <c r="G9" s="9" t="s">
        <v>285</v>
      </c>
      <c r="H9" s="10" t="s">
        <v>286</v>
      </c>
      <c r="I9" s="10"/>
    </row>
    <row r="10" spans="1:9" s="6" customFormat="1" ht="205.5" customHeight="1" x14ac:dyDescent="0.15">
      <c r="A10" s="62">
        <v>1.06</v>
      </c>
      <c r="B10" s="78" t="s">
        <v>107</v>
      </c>
      <c r="C10" s="99"/>
      <c r="D10" s="62">
        <v>3</v>
      </c>
      <c r="E10" s="96">
        <f t="shared" si="0"/>
        <v>0</v>
      </c>
      <c r="F10" s="78" t="s">
        <v>287</v>
      </c>
      <c r="G10" s="9" t="s">
        <v>288</v>
      </c>
      <c r="H10" s="10" t="s">
        <v>289</v>
      </c>
      <c r="I10" s="11"/>
    </row>
    <row r="11" spans="1:9" s="6" customFormat="1" ht="47.25" customHeight="1" x14ac:dyDescent="0.15">
      <c r="A11" s="62">
        <v>1.07</v>
      </c>
      <c r="B11" s="78" t="s">
        <v>91</v>
      </c>
      <c r="C11" s="99"/>
      <c r="D11" s="62">
        <v>2</v>
      </c>
      <c r="E11" s="96">
        <f t="shared" si="0"/>
        <v>0</v>
      </c>
      <c r="F11" s="78" t="s">
        <v>110</v>
      </c>
      <c r="G11" s="9" t="s">
        <v>127</v>
      </c>
      <c r="H11" s="10" t="s">
        <v>128</v>
      </c>
      <c r="I11" s="10"/>
    </row>
    <row r="12" spans="1:9" s="6" customFormat="1" ht="206.25" customHeight="1" x14ac:dyDescent="0.15">
      <c r="A12" s="62">
        <v>1.08</v>
      </c>
      <c r="B12" s="78" t="s">
        <v>92</v>
      </c>
      <c r="C12" s="99"/>
      <c r="D12" s="62">
        <v>6</v>
      </c>
      <c r="E12" s="96">
        <f t="shared" si="0"/>
        <v>0</v>
      </c>
      <c r="F12" s="78" t="s">
        <v>290</v>
      </c>
      <c r="G12" s="9" t="s">
        <v>129</v>
      </c>
      <c r="H12" s="10" t="s">
        <v>291</v>
      </c>
      <c r="I12" s="10"/>
    </row>
    <row r="13" spans="1:9" s="6" customFormat="1" ht="114" customHeight="1" x14ac:dyDescent="0.15">
      <c r="A13" s="62">
        <v>1.0900000000000001</v>
      </c>
      <c r="B13" s="78" t="s">
        <v>49</v>
      </c>
      <c r="C13" s="99"/>
      <c r="D13" s="62">
        <v>3</v>
      </c>
      <c r="E13" s="96">
        <f t="shared" si="0"/>
        <v>0</v>
      </c>
      <c r="F13" s="78" t="s">
        <v>82</v>
      </c>
      <c r="G13" s="9" t="s">
        <v>267</v>
      </c>
      <c r="H13" s="10" t="s">
        <v>292</v>
      </c>
      <c r="I13" s="10"/>
    </row>
    <row r="14" spans="1:9" s="6" customFormat="1" ht="147.75" customHeight="1" x14ac:dyDescent="0.15">
      <c r="A14" s="63">
        <v>1.1000000000000001</v>
      </c>
      <c r="B14" s="78" t="s">
        <v>93</v>
      </c>
      <c r="C14" s="99"/>
      <c r="D14" s="62">
        <v>3</v>
      </c>
      <c r="E14" s="96">
        <f t="shared" si="0"/>
        <v>0</v>
      </c>
      <c r="F14" s="78" t="s">
        <v>293</v>
      </c>
      <c r="G14" s="9" t="s">
        <v>153</v>
      </c>
      <c r="H14" s="10" t="s">
        <v>156</v>
      </c>
      <c r="I14" s="10"/>
    </row>
    <row r="15" spans="1:9" s="6" customFormat="1" ht="126.75" customHeight="1" x14ac:dyDescent="0.15">
      <c r="A15" s="62">
        <v>1.1100000000000001</v>
      </c>
      <c r="B15" s="78" t="s">
        <v>94</v>
      </c>
      <c r="C15" s="99"/>
      <c r="D15" s="62">
        <v>4</v>
      </c>
      <c r="E15" s="96">
        <f t="shared" si="0"/>
        <v>0</v>
      </c>
      <c r="F15" s="78" t="s">
        <v>64</v>
      </c>
      <c r="G15" s="9" t="s">
        <v>154</v>
      </c>
      <c r="H15" s="10" t="s">
        <v>130</v>
      </c>
      <c r="I15" s="10"/>
    </row>
    <row r="16" spans="1:9" s="6" customFormat="1" ht="206.25" x14ac:dyDescent="0.15">
      <c r="A16" s="62">
        <v>1.1200000000000001</v>
      </c>
      <c r="B16" s="78" t="s">
        <v>47</v>
      </c>
      <c r="C16" s="99"/>
      <c r="D16" s="62">
        <v>3</v>
      </c>
      <c r="E16" s="96">
        <f t="shared" si="0"/>
        <v>0</v>
      </c>
      <c r="F16" s="78" t="s">
        <v>111</v>
      </c>
      <c r="G16" s="9" t="s">
        <v>157</v>
      </c>
      <c r="H16" s="10" t="s">
        <v>294</v>
      </c>
      <c r="I16" s="11"/>
    </row>
    <row r="17" spans="1:9" s="6" customFormat="1" ht="129" customHeight="1" x14ac:dyDescent="0.15">
      <c r="A17" s="62">
        <v>1.1299999999999999</v>
      </c>
      <c r="B17" s="78" t="s">
        <v>108</v>
      </c>
      <c r="C17" s="99"/>
      <c r="D17" s="62">
        <v>4</v>
      </c>
      <c r="E17" s="96">
        <f t="shared" si="0"/>
        <v>0</v>
      </c>
      <c r="F17" s="78" t="s">
        <v>244</v>
      </c>
      <c r="G17" s="9" t="s">
        <v>417</v>
      </c>
      <c r="H17" s="10" t="s">
        <v>268</v>
      </c>
      <c r="I17" s="10"/>
    </row>
    <row r="18" spans="1:9" s="6" customFormat="1" ht="149.25" customHeight="1" x14ac:dyDescent="0.15">
      <c r="A18" s="62">
        <v>1.1399999999999999</v>
      </c>
      <c r="B18" s="78" t="s">
        <v>108</v>
      </c>
      <c r="C18" s="99"/>
      <c r="D18" s="62">
        <v>2</v>
      </c>
      <c r="E18" s="96">
        <f t="shared" si="0"/>
        <v>0</v>
      </c>
      <c r="F18" s="78" t="s">
        <v>245</v>
      </c>
      <c r="G18" s="9" t="s">
        <v>295</v>
      </c>
      <c r="H18" s="10" t="s">
        <v>158</v>
      </c>
      <c r="I18" s="10"/>
    </row>
    <row r="19" spans="1:9" s="6" customFormat="1" ht="206.25" x14ac:dyDescent="0.15">
      <c r="A19" s="62">
        <v>1.1499999999999999</v>
      </c>
      <c r="B19" s="78" t="s">
        <v>27</v>
      </c>
      <c r="C19" s="99"/>
      <c r="D19" s="62">
        <v>6</v>
      </c>
      <c r="E19" s="96">
        <f t="shared" si="0"/>
        <v>0</v>
      </c>
      <c r="F19" s="78" t="s">
        <v>296</v>
      </c>
      <c r="G19" s="40" t="s">
        <v>297</v>
      </c>
      <c r="H19" s="40" t="s">
        <v>298</v>
      </c>
      <c r="I19" s="10"/>
    </row>
    <row r="20" spans="1:9" s="6" customFormat="1" ht="206.25" customHeight="1" x14ac:dyDescent="0.15">
      <c r="A20" s="62">
        <v>1.1599999999999999</v>
      </c>
      <c r="B20" s="78" t="s">
        <v>95</v>
      </c>
      <c r="C20" s="99"/>
      <c r="D20" s="62">
        <v>4</v>
      </c>
      <c r="E20" s="96">
        <f t="shared" si="0"/>
        <v>0</v>
      </c>
      <c r="F20" s="78" t="s">
        <v>299</v>
      </c>
      <c r="G20" s="40" t="s">
        <v>300</v>
      </c>
      <c r="H20" s="40" t="s">
        <v>301</v>
      </c>
      <c r="I20" s="11"/>
    </row>
    <row r="21" spans="1:9" s="6" customFormat="1" ht="105" customHeight="1" x14ac:dyDescent="0.15">
      <c r="A21" s="62">
        <v>1.17</v>
      </c>
      <c r="B21" s="78" t="s">
        <v>9</v>
      </c>
      <c r="C21" s="99"/>
      <c r="D21" s="62">
        <v>8</v>
      </c>
      <c r="E21" s="96">
        <f t="shared" si="0"/>
        <v>0</v>
      </c>
      <c r="F21" s="78" t="s">
        <v>397</v>
      </c>
      <c r="G21" s="40" t="s">
        <v>302</v>
      </c>
      <c r="H21" s="10" t="s">
        <v>131</v>
      </c>
      <c r="I21" s="10"/>
    </row>
    <row r="22" spans="1:9" s="6" customFormat="1" ht="120.75" customHeight="1" x14ac:dyDescent="0.15">
      <c r="A22" s="62">
        <v>1.18</v>
      </c>
      <c r="B22" s="78" t="s">
        <v>9</v>
      </c>
      <c r="C22" s="99"/>
      <c r="D22" s="62">
        <v>6</v>
      </c>
      <c r="E22" s="96">
        <f t="shared" si="0"/>
        <v>0</v>
      </c>
      <c r="F22" s="78" t="s">
        <v>398</v>
      </c>
      <c r="G22" s="40" t="s">
        <v>302</v>
      </c>
      <c r="H22" s="10" t="s">
        <v>132</v>
      </c>
      <c r="I22" s="10"/>
    </row>
    <row r="23" spans="1:9" s="6" customFormat="1" ht="120.75" customHeight="1" x14ac:dyDescent="0.15">
      <c r="A23" s="62">
        <v>1.19</v>
      </c>
      <c r="B23" s="78" t="s">
        <v>9</v>
      </c>
      <c r="C23" s="99"/>
      <c r="D23" s="62">
        <v>3</v>
      </c>
      <c r="E23" s="96">
        <f t="shared" si="0"/>
        <v>0</v>
      </c>
      <c r="F23" s="78" t="s">
        <v>399</v>
      </c>
      <c r="G23" s="40" t="s">
        <v>302</v>
      </c>
      <c r="H23" s="10" t="s">
        <v>133</v>
      </c>
      <c r="I23" s="10"/>
    </row>
    <row r="24" spans="1:9" s="6" customFormat="1" ht="122.25" customHeight="1" x14ac:dyDescent="0.15">
      <c r="A24" s="63">
        <v>1.2</v>
      </c>
      <c r="B24" s="78" t="s">
        <v>9</v>
      </c>
      <c r="C24" s="99"/>
      <c r="D24" s="62">
        <v>1</v>
      </c>
      <c r="E24" s="96">
        <f t="shared" si="0"/>
        <v>0</v>
      </c>
      <c r="F24" s="78" t="s">
        <v>400</v>
      </c>
      <c r="G24" s="40" t="s">
        <v>302</v>
      </c>
      <c r="H24" s="10" t="s">
        <v>134</v>
      </c>
      <c r="I24" s="10"/>
    </row>
    <row r="25" spans="1:9" s="6" customFormat="1" ht="127.5" customHeight="1" x14ac:dyDescent="0.15">
      <c r="A25" s="62">
        <v>1.21</v>
      </c>
      <c r="B25" s="78" t="s">
        <v>11</v>
      </c>
      <c r="C25" s="99"/>
      <c r="D25" s="62">
        <v>4</v>
      </c>
      <c r="E25" s="96">
        <f t="shared" si="0"/>
        <v>0</v>
      </c>
      <c r="F25" s="78" t="s">
        <v>303</v>
      </c>
      <c r="G25" s="40" t="s">
        <v>304</v>
      </c>
      <c r="H25" s="10" t="s">
        <v>135</v>
      </c>
      <c r="I25" s="10"/>
    </row>
    <row r="26" spans="1:9" s="6" customFormat="1" ht="153" customHeight="1" x14ac:dyDescent="0.15">
      <c r="A26" s="62">
        <v>1.22</v>
      </c>
      <c r="B26" s="78" t="s">
        <v>11</v>
      </c>
      <c r="C26" s="99"/>
      <c r="D26" s="62">
        <v>3</v>
      </c>
      <c r="E26" s="96">
        <f t="shared" si="0"/>
        <v>0</v>
      </c>
      <c r="F26" s="78" t="s">
        <v>305</v>
      </c>
      <c r="G26" s="40" t="s">
        <v>302</v>
      </c>
      <c r="H26" s="10" t="s">
        <v>136</v>
      </c>
      <c r="I26" s="10"/>
    </row>
    <row r="27" spans="1:9" s="6" customFormat="1" ht="140.25" customHeight="1" x14ac:dyDescent="0.15">
      <c r="A27" s="62">
        <v>1.23</v>
      </c>
      <c r="B27" s="78" t="s">
        <v>11</v>
      </c>
      <c r="C27" s="99"/>
      <c r="D27" s="62">
        <v>2</v>
      </c>
      <c r="E27" s="96">
        <f t="shared" si="0"/>
        <v>0</v>
      </c>
      <c r="F27" s="78" t="s">
        <v>403</v>
      </c>
      <c r="G27" s="40" t="s">
        <v>302</v>
      </c>
      <c r="H27" s="10" t="s">
        <v>137</v>
      </c>
      <c r="I27" s="10"/>
    </row>
    <row r="28" spans="1:9" s="6" customFormat="1" ht="124.5" customHeight="1" x14ac:dyDescent="0.15">
      <c r="A28" s="62">
        <v>1.24</v>
      </c>
      <c r="B28" s="78" t="s">
        <v>11</v>
      </c>
      <c r="C28" s="99"/>
      <c r="D28" s="62">
        <v>1</v>
      </c>
      <c r="E28" s="96">
        <f t="shared" si="0"/>
        <v>0</v>
      </c>
      <c r="F28" s="78" t="s">
        <v>419</v>
      </c>
      <c r="G28" s="40" t="s">
        <v>302</v>
      </c>
      <c r="H28" s="10" t="s">
        <v>138</v>
      </c>
      <c r="I28" s="10"/>
    </row>
    <row r="29" spans="1:9" s="6" customFormat="1" ht="173.25" customHeight="1" x14ac:dyDescent="0.15">
      <c r="A29" s="62">
        <v>1.25</v>
      </c>
      <c r="B29" s="78" t="s">
        <v>15</v>
      </c>
      <c r="C29" s="99"/>
      <c r="D29" s="62">
        <v>4</v>
      </c>
      <c r="E29" s="96">
        <f t="shared" si="0"/>
        <v>0</v>
      </c>
      <c r="F29" s="78" t="s">
        <v>306</v>
      </c>
      <c r="G29" s="40" t="s">
        <v>307</v>
      </c>
      <c r="H29" s="10" t="s">
        <v>139</v>
      </c>
      <c r="I29" s="10"/>
    </row>
    <row r="30" spans="1:9" s="6" customFormat="1" ht="182.25" customHeight="1" x14ac:dyDescent="0.15">
      <c r="A30" s="62">
        <v>1.26</v>
      </c>
      <c r="B30" s="78" t="s">
        <v>15</v>
      </c>
      <c r="C30" s="99"/>
      <c r="D30" s="62">
        <v>2</v>
      </c>
      <c r="E30" s="96">
        <f t="shared" si="0"/>
        <v>0</v>
      </c>
      <c r="F30" s="78" t="s">
        <v>308</v>
      </c>
      <c r="G30" s="40" t="s">
        <v>309</v>
      </c>
      <c r="H30" s="10" t="s">
        <v>159</v>
      </c>
      <c r="I30" s="10"/>
    </row>
    <row r="31" spans="1:9" s="6" customFormat="1" ht="194.25" customHeight="1" x14ac:dyDescent="0.15">
      <c r="A31" s="62">
        <v>1.27</v>
      </c>
      <c r="B31" s="78" t="s">
        <v>22</v>
      </c>
      <c r="C31" s="99"/>
      <c r="D31" s="62">
        <v>6</v>
      </c>
      <c r="E31" s="96">
        <f t="shared" si="0"/>
        <v>0</v>
      </c>
      <c r="F31" s="78" t="s">
        <v>282</v>
      </c>
      <c r="G31" s="40" t="s">
        <v>140</v>
      </c>
      <c r="H31" s="10" t="s">
        <v>141</v>
      </c>
      <c r="I31" s="11"/>
    </row>
    <row r="32" spans="1:9" s="6" customFormat="1" ht="131.25" x14ac:dyDescent="0.15">
      <c r="A32" s="62">
        <v>1.28</v>
      </c>
      <c r="B32" s="78" t="s">
        <v>23</v>
      </c>
      <c r="C32" s="99"/>
      <c r="D32" s="62">
        <v>6</v>
      </c>
      <c r="E32" s="96">
        <f t="shared" si="0"/>
        <v>0</v>
      </c>
      <c r="F32" s="78" t="s">
        <v>401</v>
      </c>
      <c r="G32" s="40" t="s">
        <v>310</v>
      </c>
      <c r="H32" s="10" t="s">
        <v>142</v>
      </c>
      <c r="I32" s="11"/>
    </row>
    <row r="33" spans="1:9" s="6" customFormat="1" ht="146.25" customHeight="1" x14ac:dyDescent="0.15">
      <c r="A33" s="62">
        <v>1.29</v>
      </c>
      <c r="B33" s="78" t="s">
        <v>23</v>
      </c>
      <c r="C33" s="99"/>
      <c r="D33" s="62">
        <v>4</v>
      </c>
      <c r="E33" s="96">
        <f t="shared" si="0"/>
        <v>0</v>
      </c>
      <c r="F33" s="78" t="s">
        <v>402</v>
      </c>
      <c r="G33" s="40" t="s">
        <v>310</v>
      </c>
      <c r="H33" s="10" t="s">
        <v>143</v>
      </c>
      <c r="I33" s="11"/>
    </row>
    <row r="34" spans="1:9" s="6" customFormat="1" ht="142.5" customHeight="1" x14ac:dyDescent="0.15">
      <c r="A34" s="63">
        <v>1.3</v>
      </c>
      <c r="B34" s="78" t="s">
        <v>12</v>
      </c>
      <c r="C34" s="99"/>
      <c r="D34" s="62">
        <v>2</v>
      </c>
      <c r="E34" s="96">
        <f t="shared" si="0"/>
        <v>0</v>
      </c>
      <c r="F34" s="78" t="s">
        <v>311</v>
      </c>
      <c r="G34" s="40" t="s">
        <v>312</v>
      </c>
      <c r="H34" s="10" t="s">
        <v>313</v>
      </c>
      <c r="I34" s="10"/>
    </row>
    <row r="35" spans="1:9" s="6" customFormat="1" ht="126" customHeight="1" x14ac:dyDescent="0.15">
      <c r="A35" s="62">
        <v>1.31</v>
      </c>
      <c r="B35" s="78" t="s">
        <v>96</v>
      </c>
      <c r="C35" s="99"/>
      <c r="D35" s="62">
        <v>3</v>
      </c>
      <c r="E35" s="96">
        <f t="shared" si="0"/>
        <v>0</v>
      </c>
      <c r="F35" s="78" t="s">
        <v>246</v>
      </c>
      <c r="G35" s="40" t="s">
        <v>376</v>
      </c>
      <c r="H35" s="10" t="s">
        <v>144</v>
      </c>
      <c r="I35" s="10"/>
    </row>
    <row r="36" spans="1:9" s="6" customFormat="1" ht="124.5" customHeight="1" x14ac:dyDescent="0.15">
      <c r="A36" s="62">
        <v>1.32</v>
      </c>
      <c r="B36" s="78" t="s">
        <v>96</v>
      </c>
      <c r="C36" s="99"/>
      <c r="D36" s="62">
        <v>1</v>
      </c>
      <c r="E36" s="96">
        <f t="shared" si="0"/>
        <v>0</v>
      </c>
      <c r="F36" s="78" t="s">
        <v>247</v>
      </c>
      <c r="G36" s="40" t="s">
        <v>375</v>
      </c>
      <c r="H36" s="10" t="s">
        <v>145</v>
      </c>
      <c r="I36" s="10"/>
    </row>
    <row r="37" spans="1:9" s="6" customFormat="1" ht="91.5" customHeight="1" x14ac:dyDescent="0.15">
      <c r="A37" s="62">
        <v>1.33</v>
      </c>
      <c r="B37" s="78" t="s">
        <v>46</v>
      </c>
      <c r="C37" s="99"/>
      <c r="D37" s="62">
        <v>3</v>
      </c>
      <c r="E37" s="96">
        <f t="shared" si="0"/>
        <v>0</v>
      </c>
      <c r="F37" s="78" t="s">
        <v>112</v>
      </c>
      <c r="G37" s="40" t="s">
        <v>314</v>
      </c>
      <c r="H37" s="10" t="s">
        <v>146</v>
      </c>
      <c r="I37" s="10"/>
    </row>
    <row r="38" spans="1:9" s="6" customFormat="1" ht="88.5" customHeight="1" x14ac:dyDescent="0.15">
      <c r="A38" s="62">
        <v>1.34</v>
      </c>
      <c r="B38" s="78" t="s">
        <v>50</v>
      </c>
      <c r="C38" s="99"/>
      <c r="D38" s="62">
        <v>2</v>
      </c>
      <c r="E38" s="96">
        <f t="shared" si="0"/>
        <v>0</v>
      </c>
      <c r="F38" s="78" t="s">
        <v>315</v>
      </c>
      <c r="G38" s="40" t="s">
        <v>316</v>
      </c>
      <c r="H38" s="10" t="s">
        <v>317</v>
      </c>
      <c r="I38" s="10"/>
    </row>
    <row r="39" spans="1:9" s="6" customFormat="1" ht="67.5" customHeight="1" x14ac:dyDescent="0.15">
      <c r="A39" s="62">
        <v>1.35</v>
      </c>
      <c r="B39" s="78" t="s">
        <v>77</v>
      </c>
      <c r="C39" s="99"/>
      <c r="D39" s="62">
        <v>2</v>
      </c>
      <c r="E39" s="96">
        <f t="shared" si="0"/>
        <v>0</v>
      </c>
      <c r="F39" s="78" t="s">
        <v>74</v>
      </c>
      <c r="G39" s="40" t="s">
        <v>318</v>
      </c>
      <c r="H39" s="10" t="s">
        <v>147</v>
      </c>
      <c r="I39" s="10"/>
    </row>
    <row r="40" spans="1:9" s="6" customFormat="1" ht="123.75" customHeight="1" x14ac:dyDescent="0.15">
      <c r="A40" s="64">
        <v>1.36</v>
      </c>
      <c r="B40" s="79" t="s">
        <v>113</v>
      </c>
      <c r="C40" s="100"/>
      <c r="D40" s="64">
        <v>1</v>
      </c>
      <c r="E40" s="96">
        <f t="shared" si="0"/>
        <v>0</v>
      </c>
      <c r="F40" s="79" t="s">
        <v>114</v>
      </c>
      <c r="G40" s="40" t="s">
        <v>148</v>
      </c>
      <c r="H40" s="26" t="s">
        <v>149</v>
      </c>
      <c r="I40" s="26"/>
    </row>
    <row r="41" spans="1:9" s="6" customFormat="1" ht="47.25" customHeight="1" x14ac:dyDescent="0.15">
      <c r="A41" s="58"/>
      <c r="B41" s="114" t="s">
        <v>416</v>
      </c>
      <c r="C41" s="115"/>
      <c r="D41" s="116"/>
      <c r="E41" s="58">
        <f>SUM(E5:E40)</f>
        <v>0</v>
      </c>
      <c r="F41" s="90" t="s">
        <v>118</v>
      </c>
      <c r="G41" s="35"/>
      <c r="H41" s="36"/>
      <c r="I41" s="36"/>
    </row>
    <row r="42" spans="1:9" s="6" customFormat="1" x14ac:dyDescent="0.15">
      <c r="A42" s="65"/>
      <c r="B42" s="80"/>
      <c r="C42" s="101"/>
      <c r="D42" s="88"/>
      <c r="E42" s="88"/>
      <c r="F42" s="80"/>
      <c r="G42" s="7"/>
      <c r="H42" s="8"/>
      <c r="I42" s="8"/>
    </row>
    <row r="43" spans="1:9" s="3" customFormat="1" ht="38.25" customHeight="1" x14ac:dyDescent="0.15">
      <c r="A43" s="60"/>
      <c r="B43" s="111" t="s">
        <v>33</v>
      </c>
      <c r="C43" s="112"/>
      <c r="D43" s="112"/>
      <c r="E43" s="113"/>
      <c r="F43" s="91"/>
      <c r="G43" s="33"/>
      <c r="H43" s="34"/>
      <c r="I43" s="34"/>
    </row>
    <row r="44" spans="1:9" s="1" customFormat="1" ht="159" customHeight="1" x14ac:dyDescent="0.15">
      <c r="A44" s="61">
        <v>2.0099999999999998</v>
      </c>
      <c r="B44" s="77" t="s">
        <v>58</v>
      </c>
      <c r="C44" s="98"/>
      <c r="D44" s="61">
        <v>3</v>
      </c>
      <c r="E44" s="96">
        <f t="shared" ref="E44:E64" si="1">IF(C44="x",D44,0)</f>
        <v>0</v>
      </c>
      <c r="F44" s="77" t="s">
        <v>85</v>
      </c>
      <c r="G44" s="39" t="s">
        <v>319</v>
      </c>
      <c r="H44" s="40" t="s">
        <v>160</v>
      </c>
      <c r="I44" s="41"/>
    </row>
    <row r="45" spans="1:9" s="1" customFormat="1" ht="144.75" customHeight="1" x14ac:dyDescent="0.15">
      <c r="A45" s="110">
        <v>2.2000000000000002</v>
      </c>
      <c r="B45" s="78" t="s">
        <v>266</v>
      </c>
      <c r="C45" s="99"/>
      <c r="D45" s="62">
        <v>1</v>
      </c>
      <c r="E45" s="96">
        <f t="shared" si="1"/>
        <v>0</v>
      </c>
      <c r="F45" s="78" t="s">
        <v>283</v>
      </c>
      <c r="G45" s="40" t="s">
        <v>279</v>
      </c>
      <c r="H45" s="9" t="s">
        <v>269</v>
      </c>
      <c r="I45" s="9"/>
    </row>
    <row r="46" spans="1:9" s="1" customFormat="1" ht="121.5" customHeight="1" x14ac:dyDescent="0.15">
      <c r="A46" s="62">
        <v>2.02</v>
      </c>
      <c r="B46" s="78" t="s">
        <v>57</v>
      </c>
      <c r="C46" s="99"/>
      <c r="D46" s="62">
        <v>1</v>
      </c>
      <c r="E46" s="96">
        <f t="shared" si="1"/>
        <v>0</v>
      </c>
      <c r="F46" s="78" t="s">
        <v>321</v>
      </c>
      <c r="G46" s="9" t="s">
        <v>389</v>
      </c>
      <c r="H46" s="10" t="s">
        <v>322</v>
      </c>
      <c r="I46" s="11"/>
    </row>
    <row r="47" spans="1:9" s="1" customFormat="1" ht="90" customHeight="1" x14ac:dyDescent="0.15">
      <c r="A47" s="62">
        <v>2.0299999999999998</v>
      </c>
      <c r="B47" s="78" t="s">
        <v>97</v>
      </c>
      <c r="C47" s="99"/>
      <c r="D47" s="62">
        <v>4</v>
      </c>
      <c r="E47" s="96">
        <f t="shared" si="1"/>
        <v>0</v>
      </c>
      <c r="F47" s="78" t="s">
        <v>422</v>
      </c>
      <c r="G47" s="9" t="s">
        <v>323</v>
      </c>
      <c r="H47" s="10" t="s">
        <v>324</v>
      </c>
      <c r="I47" s="10"/>
    </row>
    <row r="48" spans="1:9" s="1" customFormat="1" ht="108.75" customHeight="1" x14ac:dyDescent="0.15">
      <c r="A48" s="62">
        <v>2.04</v>
      </c>
      <c r="B48" s="78" t="s">
        <v>97</v>
      </c>
      <c r="C48" s="99"/>
      <c r="D48" s="62">
        <v>2</v>
      </c>
      <c r="E48" s="96">
        <f t="shared" si="1"/>
        <v>0</v>
      </c>
      <c r="F48" s="78" t="s">
        <v>424</v>
      </c>
      <c r="G48" s="9" t="s">
        <v>325</v>
      </c>
      <c r="H48" s="10" t="s">
        <v>161</v>
      </c>
      <c r="I48" s="10"/>
    </row>
    <row r="49" spans="1:9" s="1" customFormat="1" ht="83.25" customHeight="1" x14ac:dyDescent="0.15">
      <c r="A49" s="62">
        <v>2.0499999999999998</v>
      </c>
      <c r="B49" s="78" t="s">
        <v>98</v>
      </c>
      <c r="C49" s="99"/>
      <c r="D49" s="62">
        <v>3</v>
      </c>
      <c r="E49" s="96">
        <f t="shared" si="1"/>
        <v>0</v>
      </c>
      <c r="F49" s="78" t="s">
        <v>423</v>
      </c>
      <c r="G49" s="9" t="s">
        <v>320</v>
      </c>
      <c r="H49" s="10" t="s">
        <v>326</v>
      </c>
      <c r="I49" s="10"/>
    </row>
    <row r="50" spans="1:9" s="1" customFormat="1" ht="88.5" customHeight="1" x14ac:dyDescent="0.15">
      <c r="A50" s="62">
        <v>2.06</v>
      </c>
      <c r="B50" s="78" t="s">
        <v>98</v>
      </c>
      <c r="C50" s="99"/>
      <c r="D50" s="62">
        <v>2</v>
      </c>
      <c r="E50" s="96">
        <f t="shared" si="1"/>
        <v>0</v>
      </c>
      <c r="F50" s="78" t="s">
        <v>425</v>
      </c>
      <c r="G50" s="9" t="s">
        <v>320</v>
      </c>
      <c r="H50" s="10" t="s">
        <v>327</v>
      </c>
      <c r="I50" s="10"/>
    </row>
    <row r="51" spans="1:9" s="1" customFormat="1" ht="174" customHeight="1" x14ac:dyDescent="0.15">
      <c r="A51" s="62">
        <v>2.0699999999999998</v>
      </c>
      <c r="B51" s="78" t="s">
        <v>5</v>
      </c>
      <c r="C51" s="99"/>
      <c r="D51" s="62">
        <v>2</v>
      </c>
      <c r="E51" s="96">
        <f t="shared" si="1"/>
        <v>0</v>
      </c>
      <c r="F51" s="78" t="s">
        <v>106</v>
      </c>
      <c r="G51" s="9" t="s">
        <v>342</v>
      </c>
      <c r="H51" s="10" t="s">
        <v>343</v>
      </c>
      <c r="I51" s="10"/>
    </row>
    <row r="52" spans="1:9" s="1" customFormat="1" ht="107.25" customHeight="1" x14ac:dyDescent="0.15">
      <c r="A52" s="62">
        <v>2.08</v>
      </c>
      <c r="B52" s="78" t="s">
        <v>25</v>
      </c>
      <c r="C52" s="99"/>
      <c r="D52" s="62">
        <v>3</v>
      </c>
      <c r="E52" s="96">
        <f t="shared" si="1"/>
        <v>0</v>
      </c>
      <c r="F52" s="78" t="s">
        <v>426</v>
      </c>
      <c r="G52" s="9" t="s">
        <v>162</v>
      </c>
      <c r="H52" s="10" t="s">
        <v>163</v>
      </c>
      <c r="I52" s="10"/>
    </row>
    <row r="53" spans="1:9" s="1" customFormat="1" ht="205.5" customHeight="1" x14ac:dyDescent="0.15">
      <c r="A53" s="63">
        <v>2.09</v>
      </c>
      <c r="B53" s="78" t="s">
        <v>81</v>
      </c>
      <c r="C53" s="99"/>
      <c r="D53" s="62">
        <v>4</v>
      </c>
      <c r="E53" s="96">
        <f t="shared" si="1"/>
        <v>0</v>
      </c>
      <c r="F53" s="78" t="s">
        <v>328</v>
      </c>
      <c r="G53" s="9" t="s">
        <v>390</v>
      </c>
      <c r="H53" s="10" t="s">
        <v>270</v>
      </c>
      <c r="I53" s="11"/>
    </row>
    <row r="54" spans="1:9" s="1" customFormat="1" ht="316.5" customHeight="1" x14ac:dyDescent="0.15">
      <c r="A54" s="63">
        <v>2.1</v>
      </c>
      <c r="B54" s="78" t="s">
        <v>41</v>
      </c>
      <c r="C54" s="99"/>
      <c r="D54" s="62">
        <v>6</v>
      </c>
      <c r="E54" s="96">
        <f t="shared" si="1"/>
        <v>0</v>
      </c>
      <c r="F54" s="78" t="s">
        <v>427</v>
      </c>
      <c r="G54" s="9" t="s">
        <v>172</v>
      </c>
      <c r="H54" s="10" t="s">
        <v>391</v>
      </c>
      <c r="I54" s="11"/>
    </row>
    <row r="55" spans="1:9" s="1" customFormat="1" ht="300.75" customHeight="1" x14ac:dyDescent="0.15">
      <c r="A55" s="62">
        <v>2.11</v>
      </c>
      <c r="B55" s="78" t="s">
        <v>428</v>
      </c>
      <c r="C55" s="99"/>
      <c r="D55" s="62">
        <v>3</v>
      </c>
      <c r="E55" s="96">
        <f t="shared" si="1"/>
        <v>0</v>
      </c>
      <c r="F55" s="78" t="s">
        <v>429</v>
      </c>
      <c r="G55" s="9" t="s">
        <v>173</v>
      </c>
      <c r="H55" s="10" t="s">
        <v>392</v>
      </c>
      <c r="I55" s="11"/>
    </row>
    <row r="56" spans="1:9" s="1" customFormat="1" ht="300" x14ac:dyDescent="0.15">
      <c r="A56" s="62">
        <v>2.12</v>
      </c>
      <c r="B56" s="78" t="s">
        <v>42</v>
      </c>
      <c r="C56" s="99"/>
      <c r="D56" s="62">
        <v>3</v>
      </c>
      <c r="E56" s="96">
        <f t="shared" si="1"/>
        <v>0</v>
      </c>
      <c r="F56" s="78" t="s">
        <v>430</v>
      </c>
      <c r="G56" s="9" t="s">
        <v>344</v>
      </c>
      <c r="H56" s="10" t="s">
        <v>329</v>
      </c>
      <c r="I56" s="10"/>
    </row>
    <row r="57" spans="1:9" s="1" customFormat="1" ht="300" x14ac:dyDescent="0.15">
      <c r="A57" s="62">
        <v>2.13</v>
      </c>
      <c r="B57" s="78" t="s">
        <v>42</v>
      </c>
      <c r="C57" s="99"/>
      <c r="D57" s="62">
        <v>1</v>
      </c>
      <c r="E57" s="96">
        <f t="shared" si="1"/>
        <v>0</v>
      </c>
      <c r="F57" s="78" t="s">
        <v>431</v>
      </c>
      <c r="G57" s="9" t="s">
        <v>174</v>
      </c>
      <c r="H57" s="10" t="s">
        <v>330</v>
      </c>
      <c r="I57" s="10"/>
    </row>
    <row r="58" spans="1:9" s="1" customFormat="1" ht="261.75" customHeight="1" x14ac:dyDescent="0.15">
      <c r="A58" s="62">
        <v>2.14</v>
      </c>
      <c r="B58" s="78" t="s">
        <v>70</v>
      </c>
      <c r="C58" s="99"/>
      <c r="D58" s="62">
        <v>1</v>
      </c>
      <c r="E58" s="96">
        <f t="shared" si="1"/>
        <v>0</v>
      </c>
      <c r="F58" s="78" t="s">
        <v>432</v>
      </c>
      <c r="G58" s="9" t="s">
        <v>175</v>
      </c>
      <c r="H58" s="9" t="s">
        <v>164</v>
      </c>
      <c r="I58" s="9"/>
    </row>
    <row r="59" spans="1:9" s="1" customFormat="1" ht="87.75" customHeight="1" x14ac:dyDescent="0.15">
      <c r="A59" s="62">
        <v>2.15</v>
      </c>
      <c r="B59" s="78" t="s">
        <v>16</v>
      </c>
      <c r="C59" s="99"/>
      <c r="D59" s="62">
        <v>3</v>
      </c>
      <c r="E59" s="96">
        <f t="shared" si="1"/>
        <v>0</v>
      </c>
      <c r="F59" s="78" t="s">
        <v>433</v>
      </c>
      <c r="G59" s="9" t="s">
        <v>165</v>
      </c>
      <c r="H59" s="10" t="s">
        <v>166</v>
      </c>
      <c r="I59" s="10"/>
    </row>
    <row r="60" spans="1:9" s="1" customFormat="1" ht="115.5" customHeight="1" x14ac:dyDescent="0.15">
      <c r="A60" s="62">
        <v>2.16</v>
      </c>
      <c r="B60" s="78" t="s">
        <v>43</v>
      </c>
      <c r="C60" s="99"/>
      <c r="D60" s="62">
        <v>2</v>
      </c>
      <c r="E60" s="96">
        <f t="shared" si="1"/>
        <v>0</v>
      </c>
      <c r="F60" s="78" t="s">
        <v>434</v>
      </c>
      <c r="G60" s="40" t="s">
        <v>345</v>
      </c>
      <c r="H60" s="10" t="s">
        <v>167</v>
      </c>
      <c r="I60" s="10"/>
    </row>
    <row r="61" spans="1:9" s="1" customFormat="1" ht="78" customHeight="1" x14ac:dyDescent="0.15">
      <c r="A61" s="62">
        <v>2.17</v>
      </c>
      <c r="B61" s="78" t="s">
        <v>346</v>
      </c>
      <c r="C61" s="99"/>
      <c r="D61" s="62">
        <v>1</v>
      </c>
      <c r="E61" s="96">
        <f t="shared" si="1"/>
        <v>0</v>
      </c>
      <c r="F61" s="78" t="s">
        <v>435</v>
      </c>
      <c r="G61" s="40" t="s">
        <v>316</v>
      </c>
      <c r="H61" s="10" t="s">
        <v>168</v>
      </c>
      <c r="I61" s="10"/>
    </row>
    <row r="62" spans="1:9" s="1" customFormat="1" ht="120" customHeight="1" x14ac:dyDescent="0.15">
      <c r="A62" s="62">
        <v>2.1800000000000002</v>
      </c>
      <c r="B62" s="78" t="s">
        <v>76</v>
      </c>
      <c r="C62" s="99"/>
      <c r="D62" s="62">
        <v>1</v>
      </c>
      <c r="E62" s="96">
        <f t="shared" si="1"/>
        <v>0</v>
      </c>
      <c r="F62" s="78" t="s">
        <v>248</v>
      </c>
      <c r="G62" s="9" t="s">
        <v>169</v>
      </c>
      <c r="H62" s="10" t="s">
        <v>170</v>
      </c>
      <c r="I62" s="10"/>
    </row>
    <row r="63" spans="1:9" s="1" customFormat="1" ht="300" x14ac:dyDescent="0.15">
      <c r="A63" s="63">
        <v>2.19</v>
      </c>
      <c r="B63" s="78" t="s">
        <v>331</v>
      </c>
      <c r="C63" s="99"/>
      <c r="D63" s="62">
        <v>4</v>
      </c>
      <c r="E63" s="96">
        <f t="shared" si="1"/>
        <v>0</v>
      </c>
      <c r="F63" s="78" t="s">
        <v>332</v>
      </c>
      <c r="G63" s="9" t="s">
        <v>347</v>
      </c>
      <c r="H63" s="10" t="s">
        <v>171</v>
      </c>
      <c r="I63" s="10"/>
    </row>
    <row r="64" spans="1:9" s="1" customFormat="1" ht="87" customHeight="1" x14ac:dyDescent="0.15">
      <c r="A64" s="64">
        <v>2.21</v>
      </c>
      <c r="B64" s="79" t="s">
        <v>243</v>
      </c>
      <c r="C64" s="100"/>
      <c r="D64" s="64">
        <v>1</v>
      </c>
      <c r="E64" s="96">
        <f t="shared" si="1"/>
        <v>0</v>
      </c>
      <c r="F64" s="79" t="s">
        <v>348</v>
      </c>
      <c r="G64" s="25"/>
      <c r="H64" s="26" t="s">
        <v>349</v>
      </c>
      <c r="I64" s="26"/>
    </row>
    <row r="65" spans="1:9" s="1" customFormat="1" ht="52.5" customHeight="1" x14ac:dyDescent="0.15">
      <c r="A65" s="58"/>
      <c r="B65" s="114" t="s">
        <v>415</v>
      </c>
      <c r="C65" s="115"/>
      <c r="D65" s="116"/>
      <c r="E65" s="58">
        <f>SUM(E44:E64)</f>
        <v>0</v>
      </c>
      <c r="F65" s="90" t="s">
        <v>102</v>
      </c>
      <c r="G65" s="35"/>
      <c r="H65" s="36"/>
      <c r="I65" s="36"/>
    </row>
    <row r="66" spans="1:9" s="1" customFormat="1" ht="18.75" x14ac:dyDescent="0.15">
      <c r="A66" s="66"/>
      <c r="B66" s="81"/>
      <c r="C66" s="102"/>
      <c r="D66" s="71"/>
      <c r="E66" s="71"/>
      <c r="F66" s="81"/>
      <c r="G66" s="17"/>
      <c r="H66" s="18"/>
      <c r="I66" s="18"/>
    </row>
    <row r="67" spans="1:9" s="3" customFormat="1" ht="37.5" customHeight="1" x14ac:dyDescent="0.15">
      <c r="A67" s="60"/>
      <c r="B67" s="111" t="s">
        <v>44</v>
      </c>
      <c r="C67" s="112"/>
      <c r="D67" s="112"/>
      <c r="E67" s="113"/>
      <c r="F67" s="92"/>
      <c r="G67" s="27"/>
      <c r="H67" s="28"/>
      <c r="I67" s="29"/>
    </row>
    <row r="68" spans="1:9" s="6" customFormat="1" ht="253.5" customHeight="1" x14ac:dyDescent="0.15">
      <c r="A68" s="61">
        <v>3.01</v>
      </c>
      <c r="B68" s="77" t="s">
        <v>79</v>
      </c>
      <c r="C68" s="98"/>
      <c r="D68" s="61">
        <v>3</v>
      </c>
      <c r="E68" s="96">
        <f t="shared" ref="E68:E91" si="2">IF(C68="x",D68,0)</f>
        <v>0</v>
      </c>
      <c r="F68" s="77" t="s">
        <v>249</v>
      </c>
      <c r="G68" s="40" t="s">
        <v>271</v>
      </c>
      <c r="H68" s="40" t="s">
        <v>176</v>
      </c>
      <c r="I68" s="45"/>
    </row>
    <row r="69" spans="1:9" s="6" customFormat="1" ht="253.5" customHeight="1" x14ac:dyDescent="0.15">
      <c r="A69" s="62">
        <v>3.02</v>
      </c>
      <c r="B69" s="78" t="s">
        <v>79</v>
      </c>
      <c r="C69" s="99"/>
      <c r="D69" s="62">
        <v>2</v>
      </c>
      <c r="E69" s="96">
        <f t="shared" si="2"/>
        <v>0</v>
      </c>
      <c r="F69" s="78" t="s">
        <v>250</v>
      </c>
      <c r="G69" s="40" t="s">
        <v>272</v>
      </c>
      <c r="H69" s="10" t="s">
        <v>177</v>
      </c>
      <c r="I69" s="16"/>
    </row>
    <row r="70" spans="1:9" s="6" customFormat="1" ht="264" customHeight="1" x14ac:dyDescent="0.15">
      <c r="A70" s="62">
        <v>3.03</v>
      </c>
      <c r="B70" s="78" t="s">
        <v>79</v>
      </c>
      <c r="C70" s="99"/>
      <c r="D70" s="62">
        <v>1</v>
      </c>
      <c r="E70" s="96">
        <f t="shared" si="2"/>
        <v>0</v>
      </c>
      <c r="F70" s="78" t="s">
        <v>251</v>
      </c>
      <c r="G70" s="40" t="s">
        <v>273</v>
      </c>
      <c r="H70" s="10" t="s">
        <v>200</v>
      </c>
      <c r="I70" s="16"/>
    </row>
    <row r="71" spans="1:9" s="6" customFormat="1" ht="150" x14ac:dyDescent="0.15">
      <c r="A71" s="62">
        <v>3.04</v>
      </c>
      <c r="B71" s="78" t="s">
        <v>333</v>
      </c>
      <c r="C71" s="99"/>
      <c r="D71" s="62">
        <v>2</v>
      </c>
      <c r="E71" s="96">
        <f t="shared" si="2"/>
        <v>0</v>
      </c>
      <c r="F71" s="78" t="s">
        <v>252</v>
      </c>
      <c r="G71" s="15" t="s">
        <v>334</v>
      </c>
      <c r="H71" s="10" t="s">
        <v>178</v>
      </c>
      <c r="I71" s="11"/>
    </row>
    <row r="72" spans="1:9" s="6" customFormat="1" ht="187.5" customHeight="1" x14ac:dyDescent="0.15">
      <c r="A72" s="62">
        <v>3.25</v>
      </c>
      <c r="B72" s="78" t="s">
        <v>264</v>
      </c>
      <c r="C72" s="99"/>
      <c r="D72" s="62">
        <v>2</v>
      </c>
      <c r="E72" s="96">
        <f t="shared" si="2"/>
        <v>0</v>
      </c>
      <c r="F72" s="78" t="s">
        <v>350</v>
      </c>
      <c r="G72" s="15" t="s">
        <v>275</v>
      </c>
      <c r="H72" s="10" t="s">
        <v>274</v>
      </c>
      <c r="I72" s="10"/>
    </row>
    <row r="73" spans="1:9" s="6" customFormat="1" ht="103.5" customHeight="1" x14ac:dyDescent="0.15">
      <c r="A73" s="62">
        <v>3.05</v>
      </c>
      <c r="B73" s="78" t="s">
        <v>6</v>
      </c>
      <c r="C73" s="99"/>
      <c r="D73" s="62">
        <v>2</v>
      </c>
      <c r="E73" s="96">
        <f t="shared" si="2"/>
        <v>0</v>
      </c>
      <c r="F73" s="78" t="s">
        <v>436</v>
      </c>
      <c r="G73" s="9" t="s">
        <v>179</v>
      </c>
      <c r="H73" s="10" t="s">
        <v>180</v>
      </c>
      <c r="I73" s="16"/>
    </row>
    <row r="74" spans="1:9" s="6" customFormat="1" ht="110.25" customHeight="1" x14ac:dyDescent="0.15">
      <c r="A74" s="62">
        <v>3.06</v>
      </c>
      <c r="B74" s="78" t="s">
        <v>6</v>
      </c>
      <c r="C74" s="99"/>
      <c r="D74" s="62">
        <v>1</v>
      </c>
      <c r="E74" s="96">
        <f t="shared" si="2"/>
        <v>0</v>
      </c>
      <c r="F74" s="78" t="s">
        <v>437</v>
      </c>
      <c r="G74" s="9" t="s">
        <v>181</v>
      </c>
      <c r="H74" s="10" t="s">
        <v>182</v>
      </c>
      <c r="I74" s="16"/>
    </row>
    <row r="75" spans="1:9" s="6" customFormat="1" ht="111.75" customHeight="1" x14ac:dyDescent="0.15">
      <c r="A75" s="62">
        <v>3.07</v>
      </c>
      <c r="B75" s="78" t="s">
        <v>6</v>
      </c>
      <c r="C75" s="99"/>
      <c r="D75" s="62">
        <v>2</v>
      </c>
      <c r="E75" s="96">
        <f t="shared" si="2"/>
        <v>0</v>
      </c>
      <c r="F75" s="78" t="s">
        <v>438</v>
      </c>
      <c r="G75" s="9" t="s">
        <v>183</v>
      </c>
      <c r="H75" s="10" t="s">
        <v>184</v>
      </c>
      <c r="I75" s="16"/>
    </row>
    <row r="76" spans="1:9" s="6" customFormat="1" ht="108.75" customHeight="1" x14ac:dyDescent="0.15">
      <c r="A76" s="62">
        <v>3.08</v>
      </c>
      <c r="B76" s="78" t="s">
        <v>6</v>
      </c>
      <c r="C76" s="99"/>
      <c r="D76" s="62">
        <v>1</v>
      </c>
      <c r="E76" s="96">
        <f t="shared" si="2"/>
        <v>0</v>
      </c>
      <c r="F76" s="78" t="s">
        <v>439</v>
      </c>
      <c r="G76" s="9" t="s">
        <v>181</v>
      </c>
      <c r="H76" s="10" t="s">
        <v>185</v>
      </c>
      <c r="I76" s="16"/>
    </row>
    <row r="77" spans="1:9" s="6" customFormat="1" ht="168.75" customHeight="1" x14ac:dyDescent="0.15">
      <c r="A77" s="63">
        <v>3.09</v>
      </c>
      <c r="B77" s="78" t="s">
        <v>68</v>
      </c>
      <c r="C77" s="99"/>
      <c r="D77" s="62">
        <v>3</v>
      </c>
      <c r="E77" s="96">
        <f t="shared" si="2"/>
        <v>0</v>
      </c>
      <c r="F77" s="78" t="s">
        <v>253</v>
      </c>
      <c r="G77" s="9" t="s">
        <v>201</v>
      </c>
      <c r="H77" s="10" t="s">
        <v>202</v>
      </c>
      <c r="I77" s="16"/>
    </row>
    <row r="78" spans="1:9" s="6" customFormat="1" ht="108.75" customHeight="1" x14ac:dyDescent="0.15">
      <c r="A78" s="63">
        <v>3.1</v>
      </c>
      <c r="B78" s="78" t="s">
        <v>84</v>
      </c>
      <c r="C78" s="99"/>
      <c r="D78" s="62">
        <v>1</v>
      </c>
      <c r="E78" s="96">
        <f t="shared" si="2"/>
        <v>0</v>
      </c>
      <c r="F78" s="78" t="s">
        <v>440</v>
      </c>
      <c r="G78" s="9"/>
      <c r="H78" s="10" t="s">
        <v>186</v>
      </c>
      <c r="I78" s="16"/>
    </row>
    <row r="79" spans="1:9" s="6" customFormat="1" ht="222.75" customHeight="1" x14ac:dyDescent="0.15">
      <c r="A79" s="62">
        <v>3.11</v>
      </c>
      <c r="B79" s="78" t="s">
        <v>7</v>
      </c>
      <c r="C79" s="99"/>
      <c r="D79" s="62">
        <v>1</v>
      </c>
      <c r="E79" s="96">
        <f t="shared" si="2"/>
        <v>0</v>
      </c>
      <c r="F79" s="78" t="s">
        <v>441</v>
      </c>
      <c r="G79" s="9" t="s">
        <v>351</v>
      </c>
      <c r="H79" s="10" t="s">
        <v>393</v>
      </c>
      <c r="I79" s="16"/>
    </row>
    <row r="80" spans="1:9" s="6" customFormat="1" ht="93.75" customHeight="1" x14ac:dyDescent="0.15">
      <c r="A80" s="62">
        <v>3.13</v>
      </c>
      <c r="B80" s="78" t="s">
        <v>71</v>
      </c>
      <c r="C80" s="99"/>
      <c r="D80" s="62">
        <v>1</v>
      </c>
      <c r="E80" s="96">
        <f t="shared" si="2"/>
        <v>0</v>
      </c>
      <c r="F80" s="78" t="s">
        <v>254</v>
      </c>
      <c r="G80" s="9" t="s">
        <v>335</v>
      </c>
      <c r="H80" s="10" t="s">
        <v>187</v>
      </c>
      <c r="I80" s="16"/>
    </row>
    <row r="81" spans="1:9" s="6" customFormat="1" ht="123.75" customHeight="1" x14ac:dyDescent="0.15">
      <c r="A81" s="62">
        <v>3.14</v>
      </c>
      <c r="B81" s="78" t="s">
        <v>8</v>
      </c>
      <c r="C81" s="99"/>
      <c r="D81" s="62">
        <v>1</v>
      </c>
      <c r="E81" s="96">
        <f t="shared" si="2"/>
        <v>0</v>
      </c>
      <c r="F81" s="78" t="s">
        <v>255</v>
      </c>
      <c r="G81" s="10" t="s">
        <v>203</v>
      </c>
      <c r="H81" s="10" t="s">
        <v>188</v>
      </c>
      <c r="I81" s="16"/>
    </row>
    <row r="82" spans="1:9" s="6" customFormat="1" ht="381.75" customHeight="1" x14ac:dyDescent="0.15">
      <c r="A82" s="62">
        <v>3.15</v>
      </c>
      <c r="B82" s="78" t="s">
        <v>17</v>
      </c>
      <c r="C82" s="99"/>
      <c r="D82" s="62">
        <v>4</v>
      </c>
      <c r="E82" s="96">
        <f t="shared" si="2"/>
        <v>0</v>
      </c>
      <c r="F82" s="78" t="s">
        <v>256</v>
      </c>
      <c r="G82" s="9" t="s">
        <v>352</v>
      </c>
      <c r="H82" s="10" t="s">
        <v>189</v>
      </c>
      <c r="I82" s="16"/>
    </row>
    <row r="83" spans="1:9" s="6" customFormat="1" ht="379.5" customHeight="1" x14ac:dyDescent="0.15">
      <c r="A83" s="62">
        <v>3.16</v>
      </c>
      <c r="B83" s="78" t="s">
        <v>17</v>
      </c>
      <c r="C83" s="99"/>
      <c r="D83" s="62">
        <v>2</v>
      </c>
      <c r="E83" s="96">
        <f t="shared" si="2"/>
        <v>0</v>
      </c>
      <c r="F83" s="78" t="s">
        <v>257</v>
      </c>
      <c r="G83" s="9" t="s">
        <v>352</v>
      </c>
      <c r="H83" s="10" t="s">
        <v>190</v>
      </c>
      <c r="I83" s="16"/>
    </row>
    <row r="84" spans="1:9" s="6" customFormat="1" ht="82.5" customHeight="1" x14ac:dyDescent="0.15">
      <c r="A84" s="62">
        <v>3.17</v>
      </c>
      <c r="B84" s="78" t="s">
        <v>394</v>
      </c>
      <c r="C84" s="99"/>
      <c r="D84" s="62">
        <v>2</v>
      </c>
      <c r="E84" s="96">
        <f t="shared" si="2"/>
        <v>0</v>
      </c>
      <c r="F84" s="78" t="s">
        <v>353</v>
      </c>
      <c r="G84" s="9" t="s">
        <v>191</v>
      </c>
      <c r="H84" s="10" t="s">
        <v>192</v>
      </c>
      <c r="I84" s="16"/>
    </row>
    <row r="85" spans="1:9" s="6" customFormat="1" ht="171.75" customHeight="1" x14ac:dyDescent="0.15">
      <c r="A85" s="62">
        <v>3.18</v>
      </c>
      <c r="B85" s="78" t="s">
        <v>60</v>
      </c>
      <c r="C85" s="99"/>
      <c r="D85" s="62">
        <v>2</v>
      </c>
      <c r="E85" s="96">
        <f t="shared" si="2"/>
        <v>0</v>
      </c>
      <c r="F85" s="78" t="s">
        <v>354</v>
      </c>
      <c r="G85" s="9" t="s">
        <v>204</v>
      </c>
      <c r="H85" s="10" t="s">
        <v>193</v>
      </c>
      <c r="I85" s="16"/>
    </row>
    <row r="86" spans="1:9" s="6" customFormat="1" ht="316.5" customHeight="1" x14ac:dyDescent="0.15">
      <c r="A86" s="62">
        <v>3.19</v>
      </c>
      <c r="B86" s="78" t="s">
        <v>72</v>
      </c>
      <c r="C86" s="99"/>
      <c r="D86" s="62">
        <v>6</v>
      </c>
      <c r="E86" s="96">
        <f t="shared" si="2"/>
        <v>0</v>
      </c>
      <c r="F86" s="78" t="s">
        <v>355</v>
      </c>
      <c r="G86" s="9" t="s">
        <v>205</v>
      </c>
      <c r="H86" s="10" t="s">
        <v>194</v>
      </c>
      <c r="I86" s="16"/>
    </row>
    <row r="87" spans="1:9" s="6" customFormat="1" ht="324.75" customHeight="1" x14ac:dyDescent="0.15">
      <c r="A87" s="63">
        <v>3.2</v>
      </c>
      <c r="B87" s="78" t="s">
        <v>72</v>
      </c>
      <c r="C87" s="99"/>
      <c r="D87" s="62">
        <v>2</v>
      </c>
      <c r="E87" s="96">
        <f t="shared" si="2"/>
        <v>0</v>
      </c>
      <c r="F87" s="78" t="s">
        <v>356</v>
      </c>
      <c r="G87" s="9" t="s">
        <v>206</v>
      </c>
      <c r="H87" s="10" t="s">
        <v>195</v>
      </c>
      <c r="I87" s="16"/>
    </row>
    <row r="88" spans="1:9" s="6" customFormat="1" ht="151.5" customHeight="1" x14ac:dyDescent="0.15">
      <c r="A88" s="62">
        <v>3.21</v>
      </c>
      <c r="B88" s="78" t="s">
        <v>101</v>
      </c>
      <c r="C88" s="99"/>
      <c r="D88" s="62">
        <v>2</v>
      </c>
      <c r="E88" s="96">
        <f t="shared" si="2"/>
        <v>0</v>
      </c>
      <c r="F88" s="78" t="s">
        <v>357</v>
      </c>
      <c r="G88" s="9" t="s">
        <v>207</v>
      </c>
      <c r="H88" s="10" t="s">
        <v>196</v>
      </c>
      <c r="I88" s="16"/>
    </row>
    <row r="89" spans="1:9" s="6" customFormat="1" ht="66" customHeight="1" x14ac:dyDescent="0.15">
      <c r="A89" s="62">
        <v>3.22</v>
      </c>
      <c r="B89" s="78" t="s">
        <v>56</v>
      </c>
      <c r="C89" s="99"/>
      <c r="D89" s="62">
        <v>2</v>
      </c>
      <c r="E89" s="96">
        <f t="shared" si="2"/>
        <v>0</v>
      </c>
      <c r="F89" s="78" t="s">
        <v>87</v>
      </c>
      <c r="G89" s="9" t="s">
        <v>197</v>
      </c>
      <c r="H89" s="10" t="s">
        <v>208</v>
      </c>
      <c r="I89" s="16"/>
    </row>
    <row r="90" spans="1:9" s="6" customFormat="1" ht="64.5" customHeight="1" x14ac:dyDescent="0.15">
      <c r="A90" s="62">
        <v>3.23</v>
      </c>
      <c r="B90" s="78" t="s">
        <v>21</v>
      </c>
      <c r="C90" s="99"/>
      <c r="D90" s="62">
        <v>2</v>
      </c>
      <c r="E90" s="96">
        <f t="shared" si="2"/>
        <v>0</v>
      </c>
      <c r="F90" s="78" t="s">
        <v>65</v>
      </c>
      <c r="G90" s="9" t="s">
        <v>198</v>
      </c>
      <c r="H90" s="10" t="s">
        <v>199</v>
      </c>
      <c r="I90" s="16"/>
    </row>
    <row r="91" spans="1:9" s="1" customFormat="1" ht="123.75" customHeight="1" x14ac:dyDescent="0.15">
      <c r="A91" s="64">
        <v>3.24</v>
      </c>
      <c r="B91" s="79" t="s">
        <v>103</v>
      </c>
      <c r="C91" s="100"/>
      <c r="D91" s="64">
        <v>2</v>
      </c>
      <c r="E91" s="96">
        <f t="shared" si="2"/>
        <v>0</v>
      </c>
      <c r="F91" s="79" t="s">
        <v>395</v>
      </c>
      <c r="G91" s="25" t="s">
        <v>358</v>
      </c>
      <c r="H91" s="26" t="s">
        <v>336</v>
      </c>
      <c r="I91" s="44"/>
    </row>
    <row r="92" spans="1:9" s="1" customFormat="1" ht="38.25" customHeight="1" x14ac:dyDescent="0.15">
      <c r="A92" s="67"/>
      <c r="B92" s="114" t="s">
        <v>414</v>
      </c>
      <c r="C92" s="115"/>
      <c r="D92" s="116"/>
      <c r="E92" s="86">
        <f>SUM(E68:E91)</f>
        <v>0</v>
      </c>
      <c r="F92" s="75" t="s">
        <v>102</v>
      </c>
      <c r="G92" s="35"/>
      <c r="H92" s="36"/>
      <c r="I92" s="36"/>
    </row>
    <row r="93" spans="1:9" s="5" customFormat="1" ht="18.75" x14ac:dyDescent="0.15">
      <c r="A93" s="66"/>
      <c r="B93" s="81"/>
      <c r="C93" s="102"/>
      <c r="D93" s="71"/>
      <c r="E93" s="71"/>
      <c r="F93" s="81"/>
      <c r="G93" s="17"/>
      <c r="H93" s="18"/>
      <c r="I93" s="18"/>
    </row>
    <row r="94" spans="1:9" s="1" customFormat="1" ht="37.5" customHeight="1" x14ac:dyDescent="0.15">
      <c r="A94" s="68"/>
      <c r="B94" s="111" t="s">
        <v>34</v>
      </c>
      <c r="C94" s="112"/>
      <c r="D94" s="112"/>
      <c r="E94" s="113"/>
      <c r="F94" s="91"/>
      <c r="G94" s="33"/>
      <c r="H94" s="33"/>
      <c r="I94" s="33"/>
    </row>
    <row r="95" spans="1:9" s="1" customFormat="1" ht="138.75" customHeight="1" x14ac:dyDescent="0.15">
      <c r="A95" s="61">
        <v>4.01</v>
      </c>
      <c r="B95" s="77" t="s">
        <v>2</v>
      </c>
      <c r="C95" s="98"/>
      <c r="D95" s="61">
        <v>3</v>
      </c>
      <c r="E95" s="96">
        <f t="shared" ref="E95:E99" si="3">IF(C95="x",D95,0)</f>
        <v>0</v>
      </c>
      <c r="F95" s="77" t="s">
        <v>442</v>
      </c>
      <c r="G95" s="39" t="s">
        <v>209</v>
      </c>
      <c r="H95" s="40" t="s">
        <v>210</v>
      </c>
      <c r="I95" s="41"/>
    </row>
    <row r="96" spans="1:9" s="1" customFormat="1" ht="131.25" customHeight="1" x14ac:dyDescent="0.15">
      <c r="A96" s="62">
        <v>4.05</v>
      </c>
      <c r="B96" s="78" t="s">
        <v>396</v>
      </c>
      <c r="C96" s="99"/>
      <c r="D96" s="62">
        <v>1</v>
      </c>
      <c r="E96" s="96">
        <f t="shared" si="3"/>
        <v>0</v>
      </c>
      <c r="F96" s="78" t="s">
        <v>443</v>
      </c>
      <c r="G96" s="9" t="s">
        <v>209</v>
      </c>
      <c r="H96" s="10" t="s">
        <v>359</v>
      </c>
      <c r="I96" s="16"/>
    </row>
    <row r="97" spans="1:9" s="1" customFormat="1" ht="112.5" x14ac:dyDescent="0.15">
      <c r="A97" s="62">
        <v>4.0199999999999996</v>
      </c>
      <c r="B97" s="78" t="s">
        <v>3</v>
      </c>
      <c r="C97" s="99"/>
      <c r="D97" s="62">
        <v>3</v>
      </c>
      <c r="E97" s="96">
        <f t="shared" si="3"/>
        <v>0</v>
      </c>
      <c r="F97" s="78" t="s">
        <v>444</v>
      </c>
      <c r="G97" s="9" t="s">
        <v>360</v>
      </c>
      <c r="H97" s="10" t="s">
        <v>361</v>
      </c>
      <c r="I97" s="10"/>
    </row>
    <row r="98" spans="1:9" s="1" customFormat="1" ht="197.25" customHeight="1" x14ac:dyDescent="0.15">
      <c r="A98" s="62">
        <v>4.03</v>
      </c>
      <c r="B98" s="78" t="s">
        <v>10</v>
      </c>
      <c r="C98" s="99"/>
      <c r="D98" s="62">
        <v>3</v>
      </c>
      <c r="E98" s="96">
        <f t="shared" si="3"/>
        <v>0</v>
      </c>
      <c r="F98" s="78" t="s">
        <v>445</v>
      </c>
      <c r="G98" s="9" t="s">
        <v>362</v>
      </c>
      <c r="H98" s="10" t="s">
        <v>363</v>
      </c>
      <c r="I98" s="10"/>
    </row>
    <row r="99" spans="1:9" s="1" customFormat="1" ht="64.5" customHeight="1" x14ac:dyDescent="0.15">
      <c r="A99" s="64">
        <v>4.04</v>
      </c>
      <c r="B99" s="79" t="s">
        <v>45</v>
      </c>
      <c r="C99" s="100"/>
      <c r="D99" s="64">
        <v>3</v>
      </c>
      <c r="E99" s="96">
        <f t="shared" si="3"/>
        <v>0</v>
      </c>
      <c r="F99" s="79" t="s">
        <v>446</v>
      </c>
      <c r="G99" s="25" t="s">
        <v>165</v>
      </c>
      <c r="H99" s="26" t="s">
        <v>211</v>
      </c>
      <c r="I99" s="26"/>
    </row>
    <row r="100" spans="1:9" s="1" customFormat="1" ht="44.25" customHeight="1" x14ac:dyDescent="0.15">
      <c r="A100" s="69"/>
      <c r="B100" s="114" t="s">
        <v>413</v>
      </c>
      <c r="C100" s="115"/>
      <c r="D100" s="116"/>
      <c r="E100" s="86">
        <f>SUM(E95:E99)</f>
        <v>0</v>
      </c>
      <c r="F100" s="75" t="s">
        <v>48</v>
      </c>
      <c r="G100" s="35"/>
      <c r="H100" s="36"/>
      <c r="I100" s="36"/>
    </row>
    <row r="101" spans="1:9" s="5" customFormat="1" ht="18.75" x14ac:dyDescent="0.15">
      <c r="A101" s="66"/>
      <c r="B101" s="81"/>
      <c r="C101" s="102"/>
      <c r="D101" s="71"/>
      <c r="E101" s="71"/>
      <c r="F101" s="81"/>
      <c r="G101" s="17"/>
      <c r="H101" s="18"/>
      <c r="I101" s="18"/>
    </row>
    <row r="102" spans="1:9" s="1" customFormat="1" ht="39" customHeight="1" x14ac:dyDescent="0.15">
      <c r="A102" s="68"/>
      <c r="B102" s="111" t="s">
        <v>38</v>
      </c>
      <c r="C102" s="112"/>
      <c r="D102" s="112"/>
      <c r="E102" s="113"/>
      <c r="F102" s="91"/>
      <c r="G102" s="33"/>
      <c r="H102" s="33"/>
      <c r="I102" s="33"/>
    </row>
    <row r="103" spans="1:9" s="1" customFormat="1" ht="108.75" customHeight="1" x14ac:dyDescent="0.15">
      <c r="A103" s="61">
        <v>5.01</v>
      </c>
      <c r="B103" s="77" t="s">
        <v>258</v>
      </c>
      <c r="C103" s="98"/>
      <c r="D103" s="61">
        <v>1</v>
      </c>
      <c r="E103" s="96">
        <f t="shared" ref="E103:E112" si="4">IF(C103="x",D103,0)</f>
        <v>0</v>
      </c>
      <c r="F103" s="77" t="s">
        <v>66</v>
      </c>
      <c r="G103" s="42" t="s">
        <v>212</v>
      </c>
      <c r="H103" s="40" t="s">
        <v>213</v>
      </c>
      <c r="I103" s="41"/>
    </row>
    <row r="104" spans="1:9" s="1" customFormat="1" ht="112.5" customHeight="1" x14ac:dyDescent="0.15">
      <c r="A104" s="62">
        <v>5.0199999999999996</v>
      </c>
      <c r="B104" s="78" t="s">
        <v>258</v>
      </c>
      <c r="C104" s="99"/>
      <c r="D104" s="62">
        <v>1</v>
      </c>
      <c r="E104" s="96">
        <f t="shared" si="4"/>
        <v>0</v>
      </c>
      <c r="F104" s="78" t="s">
        <v>67</v>
      </c>
      <c r="G104" s="15" t="s">
        <v>214</v>
      </c>
      <c r="H104" s="10" t="s">
        <v>215</v>
      </c>
      <c r="I104" s="10"/>
    </row>
    <row r="105" spans="1:9" s="1" customFormat="1" ht="75" customHeight="1" x14ac:dyDescent="0.15">
      <c r="A105" s="62">
        <v>5.03</v>
      </c>
      <c r="B105" s="78" t="s">
        <v>1</v>
      </c>
      <c r="C105" s="99"/>
      <c r="D105" s="62">
        <v>1</v>
      </c>
      <c r="E105" s="96">
        <f t="shared" si="4"/>
        <v>0</v>
      </c>
      <c r="F105" s="78" t="s">
        <v>259</v>
      </c>
      <c r="G105" s="9" t="s">
        <v>220</v>
      </c>
      <c r="H105" s="10" t="s">
        <v>216</v>
      </c>
      <c r="I105" s="10"/>
    </row>
    <row r="106" spans="1:9" s="1" customFormat="1" ht="68.25" customHeight="1" x14ac:dyDescent="0.15">
      <c r="A106" s="62">
        <v>5.09</v>
      </c>
      <c r="B106" s="78" t="s">
        <v>1</v>
      </c>
      <c r="C106" s="99"/>
      <c r="D106" s="62">
        <v>1</v>
      </c>
      <c r="E106" s="96">
        <f t="shared" si="4"/>
        <v>0</v>
      </c>
      <c r="F106" s="78" t="s">
        <v>281</v>
      </c>
      <c r="G106" s="9" t="s">
        <v>280</v>
      </c>
      <c r="H106" s="10" t="s">
        <v>276</v>
      </c>
      <c r="I106" s="10"/>
    </row>
    <row r="107" spans="1:9" s="1" customFormat="1" ht="122.25" customHeight="1" x14ac:dyDescent="0.15">
      <c r="A107" s="62">
        <v>5.04</v>
      </c>
      <c r="B107" s="78" t="s">
        <v>1</v>
      </c>
      <c r="C107" s="99"/>
      <c r="D107" s="62">
        <v>1</v>
      </c>
      <c r="E107" s="96">
        <f t="shared" si="4"/>
        <v>0</v>
      </c>
      <c r="F107" s="78" t="s">
        <v>260</v>
      </c>
      <c r="G107" s="9" t="s">
        <v>221</v>
      </c>
      <c r="H107" s="10" t="s">
        <v>337</v>
      </c>
      <c r="I107" s="10"/>
    </row>
    <row r="108" spans="1:9" s="1" customFormat="1" ht="129" customHeight="1" x14ac:dyDescent="0.15">
      <c r="A108" s="62">
        <v>5.05</v>
      </c>
      <c r="B108" s="78" t="s">
        <v>1</v>
      </c>
      <c r="C108" s="99"/>
      <c r="D108" s="62">
        <v>3</v>
      </c>
      <c r="E108" s="96">
        <f t="shared" si="4"/>
        <v>0</v>
      </c>
      <c r="F108" s="78" t="s">
        <v>364</v>
      </c>
      <c r="G108" s="9" t="s">
        <v>217</v>
      </c>
      <c r="H108" s="10" t="s">
        <v>365</v>
      </c>
      <c r="I108" s="10"/>
    </row>
    <row r="109" spans="1:9" s="1" customFormat="1" ht="155.25" customHeight="1" x14ac:dyDescent="0.15">
      <c r="A109" s="62">
        <v>5.0599999999999996</v>
      </c>
      <c r="B109" s="78" t="s">
        <v>24</v>
      </c>
      <c r="C109" s="99"/>
      <c r="D109" s="62">
        <v>3</v>
      </c>
      <c r="E109" s="96">
        <f t="shared" si="4"/>
        <v>0</v>
      </c>
      <c r="F109" s="78" t="s">
        <v>265</v>
      </c>
      <c r="G109" s="9" t="s">
        <v>366</v>
      </c>
      <c r="H109" s="10" t="s">
        <v>338</v>
      </c>
      <c r="I109" s="10"/>
    </row>
    <row r="110" spans="1:9" s="1" customFormat="1" ht="91.5" customHeight="1" x14ac:dyDescent="0.15">
      <c r="A110" s="63">
        <v>5.0999999999999996</v>
      </c>
      <c r="B110" s="78" t="s">
        <v>262</v>
      </c>
      <c r="C110" s="99"/>
      <c r="D110" s="62">
        <v>1</v>
      </c>
      <c r="E110" s="96">
        <f t="shared" si="4"/>
        <v>0</v>
      </c>
      <c r="F110" s="78" t="s">
        <v>263</v>
      </c>
      <c r="G110" s="9" t="s">
        <v>277</v>
      </c>
      <c r="H110" s="10" t="s">
        <v>278</v>
      </c>
      <c r="I110" s="10"/>
    </row>
    <row r="111" spans="1:9" s="1" customFormat="1" ht="51" customHeight="1" x14ac:dyDescent="0.15">
      <c r="A111" s="62">
        <v>5.07</v>
      </c>
      <c r="B111" s="78" t="s">
        <v>18</v>
      </c>
      <c r="C111" s="99"/>
      <c r="D111" s="62">
        <v>2</v>
      </c>
      <c r="E111" s="96">
        <f t="shared" si="4"/>
        <v>0</v>
      </c>
      <c r="F111" s="78" t="s">
        <v>367</v>
      </c>
      <c r="G111" s="9" t="s">
        <v>339</v>
      </c>
      <c r="H111" s="10" t="s">
        <v>340</v>
      </c>
      <c r="I111" s="10"/>
    </row>
    <row r="112" spans="1:9" s="1" customFormat="1" ht="90" customHeight="1" x14ac:dyDescent="0.15">
      <c r="A112" s="70">
        <v>5.08</v>
      </c>
      <c r="B112" s="79" t="s">
        <v>61</v>
      </c>
      <c r="C112" s="100"/>
      <c r="D112" s="64">
        <v>2</v>
      </c>
      <c r="E112" s="96">
        <f t="shared" si="4"/>
        <v>0</v>
      </c>
      <c r="F112" s="79" t="s">
        <v>86</v>
      </c>
      <c r="G112" s="25" t="s">
        <v>218</v>
      </c>
      <c r="H112" s="26" t="s">
        <v>219</v>
      </c>
      <c r="I112" s="26"/>
    </row>
    <row r="113" spans="1:9" s="3" customFormat="1" ht="47.25" customHeight="1" x14ac:dyDescent="0.15">
      <c r="A113" s="69"/>
      <c r="B113" s="114" t="s">
        <v>412</v>
      </c>
      <c r="C113" s="115"/>
      <c r="D113" s="116"/>
      <c r="E113" s="86">
        <f>SUM(E103:E112)</f>
        <v>0</v>
      </c>
      <c r="F113" s="75" t="s">
        <v>39</v>
      </c>
      <c r="G113" s="35"/>
      <c r="H113" s="36"/>
      <c r="I113" s="36"/>
    </row>
    <row r="114" spans="1:9" s="3" customFormat="1" ht="18.75" x14ac:dyDescent="0.15">
      <c r="A114" s="66"/>
      <c r="B114" s="81"/>
      <c r="C114" s="102"/>
      <c r="D114" s="71"/>
      <c r="E114" s="71"/>
      <c r="F114" s="81"/>
      <c r="G114" s="17"/>
      <c r="H114" s="18"/>
      <c r="I114" s="18"/>
    </row>
    <row r="115" spans="1:9" s="3" customFormat="1" ht="40.5" customHeight="1" x14ac:dyDescent="0.15">
      <c r="A115" s="60"/>
      <c r="B115" s="111" t="s">
        <v>35</v>
      </c>
      <c r="C115" s="112"/>
      <c r="D115" s="112"/>
      <c r="E115" s="113"/>
      <c r="F115" s="91"/>
      <c r="G115" s="33"/>
      <c r="H115" s="34"/>
      <c r="I115" s="34"/>
    </row>
    <row r="116" spans="1:9" s="3" customFormat="1" ht="149.25" customHeight="1" x14ac:dyDescent="0.15">
      <c r="A116" s="61">
        <v>6.01</v>
      </c>
      <c r="B116" s="77" t="s">
        <v>73</v>
      </c>
      <c r="C116" s="98"/>
      <c r="D116" s="61">
        <v>1</v>
      </c>
      <c r="E116" s="96">
        <f t="shared" ref="E116:E122" si="5">IF(C116="x",D116,0)</f>
        <v>0</v>
      </c>
      <c r="F116" s="77" t="s">
        <v>368</v>
      </c>
      <c r="G116" s="39" t="s">
        <v>222</v>
      </c>
      <c r="H116" s="40" t="s">
        <v>369</v>
      </c>
      <c r="I116" s="41"/>
    </row>
    <row r="117" spans="1:9" s="3" customFormat="1" ht="75" customHeight="1" x14ac:dyDescent="0.15">
      <c r="A117" s="62">
        <v>6.02</v>
      </c>
      <c r="B117" s="78" t="s">
        <v>0</v>
      </c>
      <c r="C117" s="99"/>
      <c r="D117" s="62">
        <v>1</v>
      </c>
      <c r="E117" s="96">
        <f t="shared" si="5"/>
        <v>0</v>
      </c>
      <c r="F117" s="78" t="s">
        <v>109</v>
      </c>
      <c r="G117" s="9" t="s">
        <v>233</v>
      </c>
      <c r="H117" s="10" t="s">
        <v>231</v>
      </c>
      <c r="I117" s="10"/>
    </row>
    <row r="118" spans="1:9" s="3" customFormat="1" ht="96.75" customHeight="1" x14ac:dyDescent="0.15">
      <c r="A118" s="62">
        <v>6.03</v>
      </c>
      <c r="B118" s="78" t="s">
        <v>55</v>
      </c>
      <c r="C118" s="99"/>
      <c r="D118" s="62">
        <v>1</v>
      </c>
      <c r="E118" s="96">
        <f t="shared" si="5"/>
        <v>0</v>
      </c>
      <c r="F118" s="78" t="s">
        <v>261</v>
      </c>
      <c r="G118" s="9" t="s">
        <v>223</v>
      </c>
      <c r="H118" s="9" t="s">
        <v>234</v>
      </c>
      <c r="I118" s="10"/>
    </row>
    <row r="119" spans="1:9" s="3" customFormat="1" ht="66" customHeight="1" x14ac:dyDescent="0.15">
      <c r="A119" s="62">
        <v>6.04</v>
      </c>
      <c r="B119" s="78" t="s">
        <v>53</v>
      </c>
      <c r="C119" s="99"/>
      <c r="D119" s="62">
        <v>1</v>
      </c>
      <c r="E119" s="96">
        <f t="shared" si="5"/>
        <v>0</v>
      </c>
      <c r="F119" s="78" t="s">
        <v>80</v>
      </c>
      <c r="G119" s="9" t="s">
        <v>224</v>
      </c>
      <c r="H119" s="10" t="s">
        <v>225</v>
      </c>
      <c r="I119" s="10"/>
    </row>
    <row r="120" spans="1:9" s="3" customFormat="1" ht="87" customHeight="1" x14ac:dyDescent="0.15">
      <c r="A120" s="62">
        <v>6.05</v>
      </c>
      <c r="B120" s="78" t="s">
        <v>54</v>
      </c>
      <c r="C120" s="99"/>
      <c r="D120" s="62">
        <v>1</v>
      </c>
      <c r="E120" s="96">
        <f t="shared" si="5"/>
        <v>0</v>
      </c>
      <c r="F120" s="78" t="s">
        <v>115</v>
      </c>
      <c r="G120" s="9" t="s">
        <v>226</v>
      </c>
      <c r="H120" s="10" t="s">
        <v>227</v>
      </c>
      <c r="I120" s="10"/>
    </row>
    <row r="121" spans="1:9" s="1" customFormat="1" ht="68.25" customHeight="1" x14ac:dyDescent="0.15">
      <c r="A121" s="62">
        <v>6.06</v>
      </c>
      <c r="B121" s="78" t="s">
        <v>51</v>
      </c>
      <c r="C121" s="99"/>
      <c r="D121" s="62">
        <v>1</v>
      </c>
      <c r="E121" s="96">
        <f t="shared" si="5"/>
        <v>0</v>
      </c>
      <c r="F121" s="78" t="s">
        <v>116</v>
      </c>
      <c r="G121" s="9" t="s">
        <v>232</v>
      </c>
      <c r="H121" s="10" t="s">
        <v>228</v>
      </c>
      <c r="I121" s="10"/>
    </row>
    <row r="122" spans="1:9" s="3" customFormat="1" ht="86.25" customHeight="1" x14ac:dyDescent="0.15">
      <c r="A122" s="64">
        <v>6.07</v>
      </c>
      <c r="B122" s="79" t="s">
        <v>104</v>
      </c>
      <c r="C122" s="100"/>
      <c r="D122" s="64">
        <v>1</v>
      </c>
      <c r="E122" s="96">
        <f t="shared" si="5"/>
        <v>0</v>
      </c>
      <c r="F122" s="79" t="s">
        <v>105</v>
      </c>
      <c r="G122" s="25" t="s">
        <v>229</v>
      </c>
      <c r="H122" s="25" t="s">
        <v>230</v>
      </c>
      <c r="I122" s="26"/>
    </row>
    <row r="123" spans="1:9" s="3" customFormat="1" ht="45" customHeight="1" x14ac:dyDescent="0.15">
      <c r="A123" s="69"/>
      <c r="B123" s="114" t="s">
        <v>411</v>
      </c>
      <c r="C123" s="115"/>
      <c r="D123" s="116"/>
      <c r="E123" s="86">
        <f>SUM(E116:E122)</f>
        <v>0</v>
      </c>
      <c r="F123" s="75" t="s">
        <v>40</v>
      </c>
      <c r="G123" s="35"/>
      <c r="H123" s="36"/>
      <c r="I123" s="36"/>
    </row>
    <row r="124" spans="1:9" s="1" customFormat="1" ht="18.75" x14ac:dyDescent="0.15">
      <c r="A124" s="71"/>
      <c r="B124" s="81"/>
      <c r="C124" s="102"/>
      <c r="D124" s="71"/>
      <c r="E124" s="71"/>
      <c r="F124" s="81"/>
      <c r="G124" s="17"/>
      <c r="H124" s="18"/>
      <c r="I124" s="18"/>
    </row>
    <row r="125" spans="1:9" s="3" customFormat="1" ht="37.5" customHeight="1" x14ac:dyDescent="0.15">
      <c r="A125" s="72"/>
      <c r="B125" s="133" t="s">
        <v>36</v>
      </c>
      <c r="C125" s="134"/>
      <c r="D125" s="134"/>
      <c r="E125" s="135"/>
      <c r="F125" s="93"/>
      <c r="G125" s="30"/>
      <c r="H125" s="31"/>
      <c r="I125" s="31"/>
    </row>
    <row r="126" spans="1:9" s="3" customFormat="1" ht="201.75" customHeight="1" x14ac:dyDescent="0.15">
      <c r="A126" s="73">
        <v>7.01</v>
      </c>
      <c r="B126" s="82" t="s">
        <v>69</v>
      </c>
      <c r="C126" s="103"/>
      <c r="D126" s="73">
        <v>4</v>
      </c>
      <c r="E126" s="73">
        <f t="shared" ref="E126:E129" si="6">IF(C126="x",D126,0)</f>
        <v>0</v>
      </c>
      <c r="F126" s="82" t="s">
        <v>370</v>
      </c>
      <c r="G126" s="37" t="s">
        <v>235</v>
      </c>
      <c r="H126" s="14" t="s">
        <v>371</v>
      </c>
      <c r="I126" s="38"/>
    </row>
    <row r="127" spans="1:9" s="3" customFormat="1" ht="168" customHeight="1" x14ac:dyDescent="0.15">
      <c r="A127" s="62">
        <v>7.02</v>
      </c>
      <c r="B127" s="78" t="s">
        <v>99</v>
      </c>
      <c r="C127" s="99"/>
      <c r="D127" s="62">
        <v>1</v>
      </c>
      <c r="E127" s="96">
        <f t="shared" si="6"/>
        <v>0</v>
      </c>
      <c r="F127" s="78" t="s">
        <v>421</v>
      </c>
      <c r="G127" s="9" t="s">
        <v>372</v>
      </c>
      <c r="H127" s="10" t="s">
        <v>373</v>
      </c>
      <c r="I127" s="10"/>
    </row>
    <row r="128" spans="1:9" s="1" customFormat="1" ht="69.75" customHeight="1" x14ac:dyDescent="0.15">
      <c r="A128" s="62">
        <v>7.03</v>
      </c>
      <c r="B128" s="78" t="s">
        <v>19</v>
      </c>
      <c r="C128" s="99"/>
      <c r="D128" s="62">
        <v>2</v>
      </c>
      <c r="E128" s="96">
        <f t="shared" si="6"/>
        <v>0</v>
      </c>
      <c r="F128" s="78" t="s">
        <v>100</v>
      </c>
      <c r="G128" s="9" t="s">
        <v>236</v>
      </c>
      <c r="H128" s="10" t="s">
        <v>237</v>
      </c>
      <c r="I128" s="10"/>
    </row>
    <row r="129" spans="1:13" s="3" customFormat="1" ht="134.25" customHeight="1" x14ac:dyDescent="0.15">
      <c r="A129" s="74">
        <v>7.04</v>
      </c>
      <c r="B129" s="83" t="s">
        <v>20</v>
      </c>
      <c r="C129" s="104"/>
      <c r="D129" s="74">
        <v>1</v>
      </c>
      <c r="E129" s="96">
        <f t="shared" si="6"/>
        <v>0</v>
      </c>
      <c r="F129" s="83" t="s">
        <v>374</v>
      </c>
      <c r="G129" s="12" t="s">
        <v>238</v>
      </c>
      <c r="H129" s="13" t="s">
        <v>239</v>
      </c>
      <c r="I129" s="13"/>
    </row>
    <row r="130" spans="1:13" s="3" customFormat="1" ht="45" customHeight="1" x14ac:dyDescent="0.15">
      <c r="A130" s="69"/>
      <c r="B130" s="114" t="s">
        <v>410</v>
      </c>
      <c r="C130" s="115"/>
      <c r="D130" s="116"/>
      <c r="E130" s="86">
        <f>SUM(E126:E129)</f>
        <v>0</v>
      </c>
      <c r="F130" s="75" t="s">
        <v>40</v>
      </c>
      <c r="G130" s="35"/>
      <c r="H130" s="36"/>
      <c r="I130" s="36"/>
    </row>
    <row r="131" spans="1:13" s="3" customFormat="1" ht="18.75" x14ac:dyDescent="0.15">
      <c r="A131" s="71"/>
      <c r="B131" s="81"/>
      <c r="C131" s="102"/>
      <c r="D131" s="71"/>
      <c r="E131" s="71"/>
      <c r="F131" s="81"/>
      <c r="G131" s="17"/>
      <c r="H131" s="18"/>
      <c r="I131" s="18"/>
    </row>
    <row r="132" spans="1:13" s="3" customFormat="1" ht="37.5" customHeight="1" x14ac:dyDescent="0.15">
      <c r="A132" s="60"/>
      <c r="B132" s="111" t="s">
        <v>37</v>
      </c>
      <c r="C132" s="112"/>
      <c r="D132" s="112"/>
      <c r="E132" s="113"/>
      <c r="F132" s="91"/>
      <c r="G132" s="33"/>
      <c r="H132" s="34"/>
      <c r="I132" s="34"/>
    </row>
    <row r="133" spans="1:13" s="3" customFormat="1" ht="83.25" customHeight="1" x14ac:dyDescent="0.15">
      <c r="A133" s="73">
        <v>8.01</v>
      </c>
      <c r="B133" s="82" t="s">
        <v>28</v>
      </c>
      <c r="C133" s="105"/>
      <c r="D133" s="73" t="s">
        <v>30</v>
      </c>
      <c r="E133" s="73" t="s">
        <v>30</v>
      </c>
      <c r="F133" s="82" t="s">
        <v>117</v>
      </c>
      <c r="G133" s="32" t="s">
        <v>240</v>
      </c>
      <c r="H133" s="14" t="s">
        <v>241</v>
      </c>
      <c r="I133" s="14"/>
    </row>
    <row r="134" spans="1:13" s="3" customFormat="1" ht="96.75" customHeight="1" x14ac:dyDescent="0.15">
      <c r="A134" s="62">
        <v>8.02</v>
      </c>
      <c r="B134" s="78" t="s">
        <v>75</v>
      </c>
      <c r="C134" s="106"/>
      <c r="D134" s="62" t="s">
        <v>30</v>
      </c>
      <c r="E134" s="62" t="s">
        <v>30</v>
      </c>
      <c r="F134" s="78" t="s">
        <v>88</v>
      </c>
      <c r="G134" s="9" t="s">
        <v>341</v>
      </c>
      <c r="H134" s="10" t="s">
        <v>242</v>
      </c>
      <c r="I134" s="10"/>
    </row>
    <row r="135" spans="1:13" s="3" customFormat="1" ht="126.75" customHeight="1" x14ac:dyDescent="0.15">
      <c r="A135" s="74">
        <v>8.0299999999999994</v>
      </c>
      <c r="B135" s="83" t="s">
        <v>4</v>
      </c>
      <c r="C135" s="107"/>
      <c r="D135" s="74" t="s">
        <v>30</v>
      </c>
      <c r="E135" s="74" t="s">
        <v>30</v>
      </c>
      <c r="F135" s="83" t="s">
        <v>83</v>
      </c>
      <c r="G135" s="13" t="s">
        <v>418</v>
      </c>
      <c r="H135" s="13" t="s">
        <v>388</v>
      </c>
      <c r="I135" s="12"/>
    </row>
    <row r="136" spans="1:13" ht="18.75" x14ac:dyDescent="0.15">
      <c r="A136" s="71"/>
      <c r="B136" s="81"/>
      <c r="C136" s="102"/>
      <c r="D136" s="71"/>
      <c r="E136" s="71"/>
      <c r="F136" s="81"/>
      <c r="G136" s="17"/>
      <c r="H136" s="18"/>
      <c r="I136" s="18"/>
      <c r="J136" s="3"/>
      <c r="K136" s="3"/>
      <c r="L136" s="3"/>
      <c r="M136" s="3"/>
    </row>
    <row r="137" spans="1:13" ht="37.5" customHeight="1" x14ac:dyDescent="0.15">
      <c r="A137" s="60"/>
      <c r="B137" s="111" t="s">
        <v>409</v>
      </c>
      <c r="C137" s="112"/>
      <c r="D137" s="112"/>
      <c r="E137" s="113"/>
      <c r="F137" s="131" t="s">
        <v>78</v>
      </c>
      <c r="G137" s="132"/>
      <c r="H137" s="132"/>
      <c r="I137" s="29"/>
    </row>
    <row r="138" spans="1:13" ht="18.75" x14ac:dyDescent="0.15">
      <c r="A138" s="66"/>
      <c r="B138" s="84"/>
      <c r="C138" s="108"/>
      <c r="D138" s="66"/>
      <c r="E138" s="66"/>
      <c r="F138" s="85"/>
    </row>
    <row r="140" spans="1:13" ht="39.950000000000003" customHeight="1" x14ac:dyDescent="0.15">
      <c r="B140" s="128" t="s">
        <v>377</v>
      </c>
      <c r="C140" s="129"/>
      <c r="D140" s="129"/>
      <c r="E140" s="130"/>
      <c r="F140" s="43" t="s">
        <v>408</v>
      </c>
      <c r="G140" s="52" t="s">
        <v>404</v>
      </c>
    </row>
    <row r="141" spans="1:13" ht="39.950000000000003" customHeight="1" x14ac:dyDescent="0.15">
      <c r="B141" s="117" t="s">
        <v>59</v>
      </c>
      <c r="C141" s="118"/>
      <c r="D141" s="118"/>
      <c r="E141" s="119"/>
      <c r="F141" s="49" t="s">
        <v>30</v>
      </c>
      <c r="G141" s="53" t="s">
        <v>30</v>
      </c>
    </row>
    <row r="142" spans="1:13" ht="39.950000000000003" customHeight="1" x14ac:dyDescent="0.15">
      <c r="B142" s="117" t="s">
        <v>378</v>
      </c>
      <c r="C142" s="118"/>
      <c r="D142" s="118"/>
      <c r="E142" s="119"/>
      <c r="F142" s="49">
        <v>17</v>
      </c>
      <c r="G142" s="54">
        <f>E41</f>
        <v>0</v>
      </c>
    </row>
    <row r="143" spans="1:13" ht="39.950000000000003" customHeight="1" x14ac:dyDescent="0.15">
      <c r="B143" s="117" t="s">
        <v>379</v>
      </c>
      <c r="C143" s="118"/>
      <c r="D143" s="118"/>
      <c r="E143" s="119"/>
      <c r="F143" s="49">
        <v>8</v>
      </c>
      <c r="G143" s="54">
        <f>E65</f>
        <v>0</v>
      </c>
    </row>
    <row r="144" spans="1:13" ht="39.950000000000003" customHeight="1" x14ac:dyDescent="0.15">
      <c r="B144" s="117" t="s">
        <v>380</v>
      </c>
      <c r="C144" s="118"/>
      <c r="D144" s="118"/>
      <c r="E144" s="119"/>
      <c r="F144" s="49">
        <v>8</v>
      </c>
      <c r="G144" s="54">
        <f>E92</f>
        <v>0</v>
      </c>
    </row>
    <row r="145" spans="2:7" ht="39.950000000000003" customHeight="1" x14ac:dyDescent="0.15">
      <c r="B145" s="117" t="s">
        <v>381</v>
      </c>
      <c r="C145" s="118"/>
      <c r="D145" s="118"/>
      <c r="E145" s="119"/>
      <c r="F145" s="50">
        <v>3</v>
      </c>
      <c r="G145" s="54">
        <f>E100</f>
        <v>0</v>
      </c>
    </row>
    <row r="146" spans="2:7" ht="39.950000000000003" customHeight="1" x14ac:dyDescent="0.15">
      <c r="B146" s="117" t="s">
        <v>382</v>
      </c>
      <c r="C146" s="118"/>
      <c r="D146" s="118"/>
      <c r="E146" s="119"/>
      <c r="F146" s="50">
        <v>2</v>
      </c>
      <c r="G146" s="54">
        <f>E113</f>
        <v>0</v>
      </c>
    </row>
    <row r="147" spans="2:7" ht="39.950000000000003" customHeight="1" x14ac:dyDescent="0.15">
      <c r="B147" s="117" t="s">
        <v>383</v>
      </c>
      <c r="C147" s="118"/>
      <c r="D147" s="118"/>
      <c r="E147" s="119"/>
      <c r="F147" s="50">
        <v>1</v>
      </c>
      <c r="G147" s="54">
        <f>E123</f>
        <v>0</v>
      </c>
    </row>
    <row r="148" spans="2:7" ht="39.950000000000003" customHeight="1" x14ac:dyDescent="0.15">
      <c r="B148" s="117" t="s">
        <v>384</v>
      </c>
      <c r="C148" s="118"/>
      <c r="D148" s="118"/>
      <c r="E148" s="119"/>
      <c r="F148" s="50">
        <v>1</v>
      </c>
      <c r="G148" s="54">
        <f>E130</f>
        <v>0</v>
      </c>
    </row>
    <row r="149" spans="2:7" ht="39.950000000000003" customHeight="1" x14ac:dyDescent="0.15">
      <c r="B149" s="117" t="s">
        <v>385</v>
      </c>
      <c r="C149" s="118"/>
      <c r="D149" s="118"/>
      <c r="E149" s="119"/>
      <c r="F149" s="50" t="s">
        <v>30</v>
      </c>
      <c r="G149" s="50" t="s">
        <v>30</v>
      </c>
    </row>
    <row r="150" spans="2:7" ht="39.950000000000003" customHeight="1" x14ac:dyDescent="0.15">
      <c r="B150" s="117" t="s">
        <v>386</v>
      </c>
      <c r="C150" s="118"/>
      <c r="D150" s="118"/>
      <c r="E150" s="119"/>
      <c r="F150" s="50" t="s">
        <v>30</v>
      </c>
      <c r="G150" s="50" t="s">
        <v>30</v>
      </c>
    </row>
    <row r="151" spans="2:7" ht="39.950000000000003" customHeight="1" x14ac:dyDescent="0.3">
      <c r="B151" s="94"/>
      <c r="C151" s="66"/>
      <c r="D151" s="85"/>
      <c r="E151" s="85"/>
      <c r="F151" s="95"/>
      <c r="G151" s="55"/>
    </row>
    <row r="152" spans="2:7" ht="39.950000000000003" customHeight="1" x14ac:dyDescent="0.15">
      <c r="B152" s="117" t="s">
        <v>407</v>
      </c>
      <c r="C152" s="118"/>
      <c r="D152" s="118"/>
      <c r="E152" s="119"/>
      <c r="F152" s="50">
        <f>SUM(F142:F148)</f>
        <v>40</v>
      </c>
      <c r="G152" s="56"/>
    </row>
    <row r="153" spans="2:7" ht="39.950000000000003" customHeight="1" x14ac:dyDescent="0.15">
      <c r="B153" s="120" t="s">
        <v>387</v>
      </c>
      <c r="C153" s="121"/>
      <c r="D153" s="121"/>
      <c r="E153" s="122"/>
      <c r="F153" s="51">
        <v>10</v>
      </c>
      <c r="G153" s="56"/>
    </row>
    <row r="154" spans="2:7" ht="39.950000000000003" customHeight="1" x14ac:dyDescent="0.15">
      <c r="B154" s="123" t="s">
        <v>406</v>
      </c>
      <c r="C154" s="124"/>
      <c r="D154" s="124"/>
      <c r="E154" s="125"/>
      <c r="F154" s="43">
        <v>50</v>
      </c>
      <c r="G154" s="57">
        <f>SUM(G142:G148)</f>
        <v>0</v>
      </c>
    </row>
  </sheetData>
  <mergeCells count="32">
    <mergeCell ref="A1:I1"/>
    <mergeCell ref="B140:E140"/>
    <mergeCell ref="B141:E141"/>
    <mergeCell ref="B142:E142"/>
    <mergeCell ref="B143:E143"/>
    <mergeCell ref="B137:E137"/>
    <mergeCell ref="F137:H137"/>
    <mergeCell ref="B132:E132"/>
    <mergeCell ref="B130:D130"/>
    <mergeCell ref="B125:E125"/>
    <mergeCell ref="B123:D123"/>
    <mergeCell ref="B113:D113"/>
    <mergeCell ref="B115:E115"/>
    <mergeCell ref="B102:E102"/>
    <mergeCell ref="B100:D100"/>
    <mergeCell ref="B94:E94"/>
    <mergeCell ref="B144:E144"/>
    <mergeCell ref="B145:E145"/>
    <mergeCell ref="B146:E146"/>
    <mergeCell ref="B147:E147"/>
    <mergeCell ref="B148:E148"/>
    <mergeCell ref="B149:E149"/>
    <mergeCell ref="B150:E150"/>
    <mergeCell ref="B152:E152"/>
    <mergeCell ref="B153:E153"/>
    <mergeCell ref="B154:E154"/>
    <mergeCell ref="B4:E4"/>
    <mergeCell ref="B92:D92"/>
    <mergeCell ref="B67:E67"/>
    <mergeCell ref="B65:D65"/>
    <mergeCell ref="B43:E43"/>
    <mergeCell ref="B41:D41"/>
  </mergeCells>
  <phoneticPr fontId="14" type="noConversion"/>
  <conditionalFormatting sqref="G142">
    <cfRule type="cellIs" dxfId="36" priority="39" operator="lessThan">
      <formula>$F$137</formula>
    </cfRule>
    <cfRule type="cellIs" dxfId="35" priority="5" operator="lessThan">
      <formula>17</formula>
    </cfRule>
    <cfRule type="cellIs" dxfId="34" priority="6" operator="greaterThan">
      <formula>16</formula>
    </cfRule>
    <cfRule type="cellIs" dxfId="33" priority="15" operator="lessThan">
      <formula>17</formula>
    </cfRule>
    <cfRule type="cellIs" dxfId="32" priority="16" operator="greaterThan">
      <formula>16</formula>
    </cfRule>
    <cfRule type="cellIs" dxfId="31" priority="30" operator="lessThan">
      <formula>15</formula>
    </cfRule>
    <cfRule type="cellIs" dxfId="30" priority="31" operator="greaterThan">
      <formula>14</formula>
    </cfRule>
  </conditionalFormatting>
  <conditionalFormatting sqref="G143">
    <cfRule type="cellIs" dxfId="29" priority="28" operator="lessThan">
      <formula>6</formula>
    </cfRule>
    <cfRule type="cellIs" dxfId="28" priority="29" operator="greaterThan">
      <formula>5</formula>
    </cfRule>
    <cfRule type="cellIs" dxfId="27" priority="38" operator="lessThan">
      <formula>$F$138</formula>
    </cfRule>
  </conditionalFormatting>
  <conditionalFormatting sqref="G143:G144">
    <cfRule type="cellIs" dxfId="26" priority="7" operator="lessThan">
      <formula>8</formula>
    </cfRule>
    <cfRule type="cellIs" dxfId="25" priority="8" operator="greaterThan">
      <formula>7</formula>
    </cfRule>
  </conditionalFormatting>
  <conditionalFormatting sqref="G144">
    <cfRule type="cellIs" dxfId="24" priority="27" operator="greaterThan">
      <formula>6</formula>
    </cfRule>
    <cfRule type="cellIs" dxfId="23" priority="26" operator="lessThan">
      <formula>7</formula>
    </cfRule>
    <cfRule type="cellIs" dxfId="22" priority="37" operator="lessThan">
      <formula>$F$139</formula>
    </cfRule>
  </conditionalFormatting>
  <conditionalFormatting sqref="G145">
    <cfRule type="cellIs" dxfId="21" priority="9" operator="lessThan">
      <formula>3</formula>
    </cfRule>
    <cfRule type="cellIs" dxfId="20" priority="10" operator="greaterThan">
      <formula>2</formula>
    </cfRule>
    <cfRule type="cellIs" dxfId="19" priority="25" operator="greaterThan">
      <formula>2</formula>
    </cfRule>
    <cfRule type="cellIs" dxfId="18" priority="24" operator="lessThan">
      <formula>3</formula>
    </cfRule>
    <cfRule type="cellIs" dxfId="17" priority="36" operator="lessThan">
      <formula>$F$140</formula>
    </cfRule>
  </conditionalFormatting>
  <conditionalFormatting sqref="G146">
    <cfRule type="cellIs" dxfId="16" priority="11" operator="lessThan">
      <formula>2</formula>
    </cfRule>
    <cfRule type="cellIs" dxfId="15" priority="12" operator="greaterThan">
      <formula>1</formula>
    </cfRule>
    <cfRule type="cellIs" dxfId="14" priority="23" operator="greaterThan">
      <formula>1</formula>
    </cfRule>
    <cfRule type="cellIs" dxfId="13" priority="22" operator="lessThan">
      <formula>2</formula>
    </cfRule>
    <cfRule type="cellIs" dxfId="12" priority="35" operator="lessThan">
      <formula>$F$141</formula>
    </cfRule>
  </conditionalFormatting>
  <conditionalFormatting sqref="G147">
    <cfRule type="cellIs" dxfId="11" priority="20" operator="greaterThan">
      <formula>1</formula>
    </cfRule>
    <cfRule type="cellIs" dxfId="10" priority="34" operator="lessThan">
      <formula>$F$142</formula>
    </cfRule>
    <cfRule type="cellIs" dxfId="9" priority="21" operator="greaterThan">
      <formula>0</formula>
    </cfRule>
  </conditionalFormatting>
  <conditionalFormatting sqref="G147:G148">
    <cfRule type="cellIs" dxfId="8" priority="18" operator="lessThan">
      <formula>1</formula>
    </cfRule>
    <cfRule type="cellIs" dxfId="7" priority="14" operator="greaterThan">
      <formula>0</formula>
    </cfRule>
    <cfRule type="cellIs" dxfId="6" priority="13" operator="lessThan">
      <formula>1</formula>
    </cfRule>
  </conditionalFormatting>
  <conditionalFormatting sqref="G148">
    <cfRule type="cellIs" dxfId="5" priority="33" operator="lessThan">
      <formula>$F$143</formula>
    </cfRule>
    <cfRule type="cellIs" dxfId="4" priority="19" operator="greaterThan">
      <formula>0</formula>
    </cfRule>
  </conditionalFormatting>
  <conditionalFormatting sqref="G154">
    <cfRule type="cellIs" dxfId="3" priority="4" operator="greaterThan">
      <formula>49</formula>
    </cfRule>
    <cfRule type="cellIs" dxfId="2" priority="3" operator="lessThan">
      <formula>50</formula>
    </cfRule>
    <cfRule type="cellIs" dxfId="1" priority="2" operator="greaterThan">
      <formula>49</formula>
    </cfRule>
    <cfRule type="cellIs" dxfId="0" priority="1" operator="lessThan">
      <formula>50</formula>
    </cfRule>
  </conditionalFormatting>
  <hyperlinks>
    <hyperlink ref="G133" r:id="rId1" display="https://www.agrimpuls.ch/de/service/downloaden-und-bestellen/arbeitsvertrag-lohnabrechnung" xr:uid="{9D2E525E-FBB5-4237-AA8E-203BBEBD3E12}"/>
    <hyperlink ref="G5:G7" r:id="rId2" display="https://agridea.abacuscity.ch/de/A~3340~1/3~410300~Shop/Publikationen/Pflanzenbau-Umwelt-Natur-Landschaft/Spezialkulturen/Reduktion-der-Drift-und-Abschwemmung-im-Obstbau-und-in-Strauchbeeren/Deutsch/Print-Papier" xr:uid="{E8A9C19C-2B6D-48C2-A4D0-06D98C7655A9}"/>
    <hyperlink ref="G19" r:id="rId3" display="https://www.fibl.org/de/shop/1032-hilfsstoffliste" xr:uid="{75AE517C-411F-4F02-A89D-E5AE2F5014BD}"/>
    <hyperlink ref="G21:G24" r:id="rId4" display="https://www.fibl.org/de/shop/1032-hilfsstoffliste" xr:uid="{14B14732-D32F-4A8F-BD26-C6D40FBE5685}"/>
    <hyperlink ref="G25:G27" r:id="rId5" display="https://www.fibl.org/de/shop/1032-hilfsstoffliste" xr:uid="{95BADA2E-9D2A-4147-AE45-6C6F969C9C01}"/>
    <hyperlink ref="G28" r:id="rId6" display="https://www.fibl.org/de/shop/1032-hilfsstoffliste" xr:uid="{6952E16A-F21C-4B99-9FE3-B48CAB4955C3}"/>
    <hyperlink ref="G32:G33" r:id="rId7" display="https://www.fibl.org/de/shop/1032-hilfsstoffliste" xr:uid="{8E8A0E92-2145-44C1-8784-23BAE6296920}"/>
    <hyperlink ref="G20" r:id="rId8" display="https://www.agroscope.admin.ch/agroscope/de/home/themen/pflanzenbau/obstbau/pflanzenschutz-obstbau/pflanzenschutzempfehlungen-und-pflanzenschutzmittel.html" xr:uid="{3D871DCB-B92E-4D51-B628-24180D4FA958}"/>
    <hyperlink ref="H20" r:id="rId9" display="https://www.fibl.org/de/shop/1032-hilfsstoffliste" xr:uid="{AE1EC465-EC74-4FD1-B585-829899E17D52}"/>
    <hyperlink ref="H31" r:id="rId10" display="https://www.blv.admin.ch/blv/de/home/zulassung-pflanzenschutzmittel/anwendung-und-vollzug/notfallzulassungen.html" xr:uid="{50833EDA-2066-4668-A03E-FAFDD11E852B}"/>
    <hyperlink ref="G38" r:id="rId11" display="https://www.agroscope.admin.ch/agroscope/de/home/themen/pflanzenbau/obstbau/pflanzenschutz-obstbau/pflanzenschutzempfehlungen-und-pflanzenschutzmittel.html" xr:uid="{D271CAC8-1B5C-4C88-B84B-3814B89DBFC9}"/>
    <hyperlink ref="G30" r:id="rId12" display="https://www.agroscope.admin.ch/agroscope/de/home/themen/pflanzenbau/obstbau/pflanzenschutz-obstbau/pflanzenschutzempfehlungen-und-pflanzenschutzmittel.html" xr:uid="{6484B940-72C4-41C3-AACD-A9514ACAACC8}"/>
    <hyperlink ref="G29" r:id="rId13" display="https://www.agroscope.admin.ch/agroscope/de/home/themen/pflanzenbau/obstbau/pflanzenschutz-obstbau/pflanzenschutzempfehlungen-und-pflanzenschutzmittel.html" xr:uid="{55E1854E-D56A-4D17-BC3F-0DEFD04C1090}"/>
    <hyperlink ref="G40" r:id="rId14" display="https://sct.gutelandwirtschaftlichepraxis.ch/" xr:uid="{487FC34D-F424-48FC-9146-716B44633934}"/>
    <hyperlink ref="G45" r:id="rId15" display="https://spatenprobe.ch/" xr:uid="{E9D496D5-D0A7-490A-A513-2E3BEF106986}"/>
    <hyperlink ref="G60:G61" r:id="rId16" display="https://www.agroscope.admin.ch/agroscope/de/home/themen/pflanzenbau/obstbau/pflanzenschutz-obstbau/pflanzenschutzempfehlungen-und-pflanzenschutzmittel.html" xr:uid="{D9CD15F8-B663-42EA-9586-6B072744BFC7}"/>
    <hyperlink ref="G68:G70" r:id="rId17" display="https://www.fedlex.admin.ch/eli/cc/2013/765/de" xr:uid="{9CB47EFB-2C0E-4BC7-B6B2-148ABE1F87D5}"/>
    <hyperlink ref="G31" r:id="rId18" display="https://www.blw.admin.ch/de/aktionsplan-pflanzenschutzmittel" xr:uid="{7D5A4497-1A30-457D-B2C5-CB035E982072}"/>
    <hyperlink ref="G35" r:id="rId19" display="https://www.blw.admin.ch/de/allgemeine-informationen-zu-strukturverbesserungsmassnahmen" xr:uid="{B49465FA-8C6D-4FB3-9455-91F0FE5341C6}"/>
    <hyperlink ref="G36" r:id="rId20" display="https://www.blw.admin.ch/de/allgemeine-informationen-zu-strukturverbesserungsmassnahmen" xr:uid="{810F8CF6-006C-48DF-B9F3-532AA64FBD96}"/>
  </hyperlinks>
  <pageMargins left="0.70866141732283472" right="0.70866141732283472" top="0.82677165354330717" bottom="0.39370078740157483" header="0.31496062992125984" footer="0.31496062992125984"/>
  <pageSetup paperSize="9" scale="50" fitToWidth="0" fitToHeight="0" orientation="landscape" r:id="rId21"/>
  <headerFooter scaleWithDoc="0" alignWithMargins="0">
    <oddHeader>&amp;L&amp;G&amp;R&amp;G</oddHeader>
    <oddFooter>&amp;L&amp;"Calibri,Standard"Version 27.01.2025&amp;C&amp;"Calibri,Standard"Nachhaltigkeit Früchte (NHF) – Kernobst 2025&amp;R&amp;"Calibri,Standard"&amp;P/&amp;N</oddFooter>
  </headerFooter>
  <rowBreaks count="1" manualBreakCount="1">
    <brk id="138" max="8" man="1"/>
  </rowBreaks>
  <drawing r:id="rId22"/>
  <legacyDrawingHF r:id="rId2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3.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V_27.01.2025</vt:lpstr>
      <vt:lpstr>V_27.01.2025!Druckbereich</vt:lpstr>
      <vt:lpstr>V_27.01.2025!Drucktitel</vt:lpstr>
      <vt:lpstr>V_27.01.2025!Print_Area</vt:lpstr>
      <vt:lpstr>V_27.01.2025!Print_Titles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2025-01-27T10:39:01Z</cp:lastPrinted>
  <dcterms:created xsi:type="dcterms:W3CDTF">2010-12-05T13:56:13Z</dcterms:created>
  <dcterms:modified xsi:type="dcterms:W3CDTF">2025-01-27T10:39:04Z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